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240" windowHeight="8565" tabRatio="345" activeTab="0"/>
  </bookViews>
  <sheets>
    <sheet name="Regnskab" sheetId="1" r:id="rId1"/>
    <sheet name="Tipsmest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S?ren Boeriis</author>
  </authors>
  <commentList>
    <comment ref="B4" authorId="0">
      <text>
        <r>
          <rPr>
            <b/>
            <sz val="8"/>
            <rFont val="Tahoma"/>
            <family val="2"/>
          </rPr>
          <t>Odds: 2/5 (3) (71,-)
Odds: 2/5 (3) (113,-)</t>
        </r>
      </text>
    </comment>
    <comment ref="B5" authorId="0">
      <text>
        <r>
          <rPr>
            <b/>
            <sz val="8"/>
            <rFont val="Tahoma"/>
            <family val="2"/>
          </rPr>
          <t>Odds: 2/5 (5) + lige på: (634,-)
Odds: 2/5 (2) (36,-)
Tips 13: 4 x 10 (0,-)</t>
        </r>
      </text>
    </comment>
    <comment ref="L5" authorId="0">
      <text>
        <r>
          <rPr>
            <b/>
            <sz val="8"/>
            <rFont val="Tahoma"/>
            <family val="2"/>
          </rPr>
          <t>Fast Lotto: 1 x 4</t>
        </r>
      </text>
    </comment>
    <comment ref="AA5" authorId="0">
      <text>
        <r>
          <rPr>
            <b/>
            <sz val="8"/>
            <rFont val="Tahoma"/>
            <family val="2"/>
          </rPr>
          <t>2 x 4</t>
        </r>
      </text>
    </comment>
    <comment ref="B6" authorId="0">
      <text>
        <r>
          <rPr>
            <b/>
            <sz val="8"/>
            <rFont val="Tahoma"/>
            <family val="2"/>
          </rPr>
          <t>Odds: 2/5 (2) (121,-)
Tips 12: 1 x 10 (22,-)</t>
        </r>
      </text>
    </comment>
    <comment ref="B7" authorId="0">
      <text>
        <r>
          <rPr>
            <b/>
            <sz val="8"/>
            <rFont val="Tahoma"/>
            <family val="2"/>
          </rPr>
          <t>Odds: 2/5 (3) (104,-)</t>
        </r>
      </text>
    </comment>
    <comment ref="Z8" authorId="0">
      <text>
        <r>
          <rPr>
            <b/>
            <sz val="8"/>
            <rFont val="Tahoma"/>
            <family val="2"/>
          </rPr>
          <t>Fast tips: 2 x 10</t>
        </r>
      </text>
    </comment>
    <comment ref="D8" authorId="0">
      <text>
        <r>
          <rPr>
            <b/>
            <sz val="8"/>
            <rFont val="Tahoma"/>
            <family val="2"/>
          </rPr>
          <t>Tips 13: 1 x 10 (10,-)
Odds: 3/3 (60,-)</t>
        </r>
      </text>
    </comment>
    <comment ref="J8" authorId="0">
      <text>
        <r>
          <rPr>
            <b/>
            <sz val="8"/>
            <rFont val="Tahoma"/>
            <family val="2"/>
          </rPr>
          <t>Fast Lotto: 1 x 4</t>
        </r>
      </text>
    </comment>
    <comment ref="D9" authorId="0">
      <text>
        <r>
          <rPr>
            <b/>
            <sz val="8"/>
            <rFont val="Tahoma"/>
            <family val="2"/>
          </rPr>
          <t>Odds: 2/4 (2) (94,-)
Odds: 3/3 (115,-)</t>
        </r>
      </text>
    </comment>
    <comment ref="D10" authorId="0">
      <text>
        <r>
          <rPr>
            <b/>
            <sz val="8"/>
            <rFont val="Tahoma"/>
            <family val="2"/>
          </rPr>
          <t>Odds: 2/5 (89,-)
Odds: 2/4 (80,-)</t>
        </r>
      </text>
    </comment>
    <comment ref="D11" authorId="0">
      <text>
        <r>
          <rPr>
            <b/>
            <sz val="8"/>
            <rFont val="Tahoma"/>
            <family val="2"/>
          </rPr>
          <t>Odds: 2/2 (207,-)
Odds: 2/5 (2) (76,-)
Odds: 2/4 (2) (111,-)</t>
        </r>
      </text>
    </comment>
    <comment ref="F12" authorId="0">
      <text>
        <r>
          <rPr>
            <b/>
            <sz val="8"/>
            <rFont val="Tahoma"/>
            <family val="2"/>
          </rPr>
          <t>Odds: 2/4 (42,-)
Tilbagebetaling: (20,-)</t>
        </r>
      </text>
    </comment>
    <comment ref="F13" authorId="0">
      <text>
        <r>
          <rPr>
            <b/>
            <sz val="8"/>
            <rFont val="Tahoma"/>
            <family val="2"/>
          </rPr>
          <t>Odds: 2/5 (3) (107,-)
Lotto: 2x 4 (76,-)</t>
        </r>
      </text>
    </comment>
    <comment ref="F14" authorId="0">
      <text>
        <r>
          <rPr>
            <b/>
            <sz val="8"/>
            <rFont val="Tahoma"/>
            <family val="2"/>
          </rPr>
          <t>Odds: 2/5 (154,-)
Odds: 2/5 (127,-)
Odds: 2/5 (131,-)</t>
        </r>
      </text>
    </comment>
    <comment ref="F15" authorId="0">
      <text>
        <r>
          <rPr>
            <b/>
            <sz val="8"/>
            <rFont val="Tahoma"/>
            <family val="2"/>
          </rPr>
          <t>Odds: 2/5 (49,-)</t>
        </r>
      </text>
    </comment>
    <comment ref="Z16" authorId="0">
      <text>
        <r>
          <rPr>
            <b/>
            <sz val="8"/>
            <rFont val="Tahoma"/>
            <family val="2"/>
          </rPr>
          <t>Fast Tips: 2 x 10 (154,-)</t>
        </r>
      </text>
    </comment>
    <comment ref="H17" authorId="0">
      <text>
        <r>
          <rPr>
            <b/>
            <sz val="8"/>
            <rFont val="Tahoma"/>
            <family val="2"/>
          </rPr>
          <t>Odds: 2/3 (2) (33,-)</t>
        </r>
      </text>
    </comment>
    <comment ref="H18" authorId="0">
      <text>
        <r>
          <rPr>
            <b/>
            <sz val="8"/>
            <rFont val="Tahoma"/>
            <family val="2"/>
          </rPr>
          <t>Tips 13: 1 x 10</t>
        </r>
      </text>
    </comment>
    <comment ref="H20" authorId="0">
      <text>
        <r>
          <rPr>
            <b/>
            <sz val="8"/>
            <rFont val="Tahoma"/>
            <family val="2"/>
          </rPr>
          <t>Odds: 2/3 (2) (45,-)</t>
        </r>
      </text>
    </comment>
    <comment ref="J21" authorId="0">
      <text>
        <r>
          <rPr>
            <b/>
            <sz val="8"/>
            <rFont val="Tahoma"/>
            <family val="2"/>
          </rPr>
          <t>Odds: 3/4 (3) (83,-)
Odds: 3/4 (3) (93,-)
Odds: 3/4 (4) (284,-)</t>
        </r>
      </text>
    </comment>
    <comment ref="J22" authorId="0">
      <text>
        <r>
          <rPr>
            <b/>
            <sz val="8"/>
            <rFont val="Tahoma"/>
            <family val="2"/>
          </rPr>
          <t>Odds: 3/4 (3) (63,-)
Odds: 3/4 (3) (387,-)</t>
        </r>
      </text>
    </comment>
    <comment ref="P23" authorId="0">
      <text>
        <r>
          <rPr>
            <b/>
            <sz val="8"/>
            <rFont val="Tahoma"/>
            <family val="2"/>
          </rPr>
          <t>Fast Lotto: 1 x 4</t>
        </r>
      </text>
    </comment>
    <comment ref="J23" authorId="0">
      <text>
        <r>
          <rPr>
            <b/>
            <sz val="8"/>
            <rFont val="Tahoma"/>
            <family val="2"/>
          </rPr>
          <t>Tips 13: 1 x 11 (57,-)
Tips 13: 1 x 10 (20,-)
Odds: 3/4 (3) (129,-)
Odds: 3/4 (3) (52,-)
Odds: 3/4 (3) (58,-)
Odds: 3/4 (4) (258,-)</t>
        </r>
      </text>
    </comment>
    <comment ref="J24" authorId="0">
      <text>
        <r>
          <rPr>
            <b/>
            <sz val="8"/>
            <rFont val="Tahoma"/>
            <family val="2"/>
          </rPr>
          <t>Odds: 2/6 (2) (40,-)
Lotto: 1 x 4 (42,-)</t>
        </r>
      </text>
    </comment>
    <comment ref="L25" authorId="0">
      <text>
        <r>
          <rPr>
            <b/>
            <sz val="8"/>
            <rFont val="Tahoma"/>
            <family val="2"/>
          </rPr>
          <t>Odds: 2/5 (3) (348,-)</t>
        </r>
      </text>
    </comment>
    <comment ref="L26" authorId="0">
      <text>
        <r>
          <rPr>
            <b/>
            <sz val="8"/>
            <rFont val="Tahoma"/>
            <family val="2"/>
          </rPr>
          <t>Odds: 2/5 (3) (430,-)</t>
        </r>
      </text>
    </comment>
    <comment ref="N31" authorId="0">
      <text>
        <r>
          <rPr>
            <b/>
            <sz val="8"/>
            <rFont val="Tahoma"/>
            <family val="2"/>
          </rPr>
          <t>Odds: 3/5 (3) (122,-)
Tips 13: 1 x 11 (78,-)
Tips 13: 1 x 10 (25,-)</t>
        </r>
      </text>
    </comment>
    <comment ref="AA31" authorId="0">
      <text>
        <r>
          <rPr>
            <b/>
            <sz val="8"/>
            <rFont val="Tahoma"/>
            <family val="2"/>
          </rPr>
          <t>Jackpot: 8 x 4 (38,-)</t>
        </r>
      </text>
    </comment>
    <comment ref="N33" authorId="0">
      <text>
        <r>
          <rPr>
            <b/>
            <sz val="8"/>
            <rFont val="Tahoma"/>
            <family val="2"/>
          </rPr>
          <t>Odds: 3/4 (3) (134,-)</t>
        </r>
      </text>
    </comment>
    <comment ref="N34" authorId="0">
      <text>
        <r>
          <rPr>
            <b/>
            <sz val="8"/>
            <rFont val="Tahoma"/>
            <family val="2"/>
          </rPr>
          <t>Odds: 3/4 (3) (411,-)</t>
        </r>
      </text>
    </comment>
    <comment ref="P36" authorId="0">
      <text>
        <r>
          <rPr>
            <b/>
            <sz val="8"/>
            <rFont val="Tahoma"/>
            <family val="2"/>
          </rPr>
          <t>Odds: 2/5 (2) (37,-)
Lotto 2 x 4 (80,-)</t>
        </r>
      </text>
    </comment>
    <comment ref="B35" authorId="0">
      <text>
        <r>
          <rPr>
            <b/>
            <sz val="8"/>
            <rFont val="Tahoma"/>
            <family val="2"/>
          </rPr>
          <t>Fast Lotto: 1 x 4</t>
        </r>
      </text>
    </comment>
    <comment ref="P38" authorId="0">
      <text>
        <r>
          <rPr>
            <b/>
            <sz val="8"/>
            <rFont val="Tahoma"/>
            <family val="2"/>
          </rPr>
          <t>Odds: 2/5 (4) (168,-)
Odds: 3/3 (81,-)
Odds: 2/3 (3) (120,-)</t>
        </r>
      </text>
    </comment>
    <comment ref="P39" authorId="0">
      <text>
        <r>
          <rPr>
            <b/>
            <sz val="8"/>
            <rFont val="Tahoma"/>
            <family val="2"/>
          </rPr>
          <t>Odds: 2/5 (4) (137,-)</t>
        </r>
      </text>
    </comment>
    <comment ref="R42" authorId="0">
      <text>
        <r>
          <rPr>
            <b/>
            <sz val="8"/>
            <rFont val="Tahoma"/>
            <family val="2"/>
          </rPr>
          <t>Odds: 2/4 (3) (968,-)
Odds: 4/5 (4) (806,-)</t>
        </r>
      </text>
    </comment>
    <comment ref="R41" authorId="0">
      <text>
        <r>
          <rPr>
            <b/>
            <sz val="8"/>
            <rFont val="Tahoma"/>
            <family val="2"/>
          </rPr>
          <t>Odds: 4/5 (4) (490,-)</t>
        </r>
      </text>
    </comment>
    <comment ref="J42" authorId="0">
      <text>
        <r>
          <rPr>
            <b/>
            <sz val="8"/>
            <rFont val="Tahoma"/>
            <family val="2"/>
          </rPr>
          <t>Fast Lotto: 1 x 4</t>
        </r>
      </text>
    </comment>
    <comment ref="R43" authorId="0">
      <text>
        <r>
          <rPr>
            <b/>
            <sz val="8"/>
            <rFont val="Tahoma"/>
            <family val="2"/>
          </rPr>
          <t>Odds: 2/4 (2) (325,-)
Odds: 4/5 (4) (521,-)</t>
        </r>
      </text>
    </comment>
    <comment ref="T44" authorId="0">
      <text>
        <r>
          <rPr>
            <b/>
            <sz val="8"/>
            <rFont val="Tahoma"/>
            <family val="2"/>
          </rPr>
          <t>Odds: 2/5 (2) (34,-)</t>
        </r>
      </text>
    </comment>
    <comment ref="AA45" authorId="0">
      <text>
        <r>
          <rPr>
            <b/>
            <sz val="8"/>
            <rFont val="Tahoma"/>
            <family val="2"/>
          </rPr>
          <t>Jackpot Lotto: 1 x 4</t>
        </r>
      </text>
    </comment>
    <comment ref="T45" authorId="0">
      <text>
        <r>
          <rPr>
            <b/>
            <sz val="8"/>
            <rFont val="Tahoma"/>
            <family val="2"/>
          </rPr>
          <t>Odds: 1/1 (192,-)
Odds: 3/4 (281,-)</t>
        </r>
      </text>
    </comment>
    <comment ref="T46" authorId="0">
      <text>
        <r>
          <rPr>
            <b/>
            <sz val="8"/>
            <rFont val="Tahoma"/>
            <family val="2"/>
          </rPr>
          <t>Odds: 2/5 (2) (65,-)
Tips 13: 1 x 10 (57,-)</t>
        </r>
      </text>
    </comment>
    <comment ref="L46" authorId="0">
      <text>
        <r>
          <rPr>
            <b/>
            <sz val="8"/>
            <rFont val="Tahoma"/>
            <family val="2"/>
          </rPr>
          <t>Fast Lotto: 1 x 4</t>
        </r>
      </text>
    </comment>
    <comment ref="Z47" authorId="0">
      <text>
        <r>
          <rPr>
            <b/>
            <sz val="8"/>
            <rFont val="Tahoma"/>
            <family val="2"/>
          </rPr>
          <t>Fast Tips: 1 x 10</t>
        </r>
      </text>
    </comment>
    <comment ref="T48" authorId="0">
      <text>
        <r>
          <rPr>
            <b/>
            <sz val="8"/>
            <rFont val="Tahoma"/>
            <family val="2"/>
          </rPr>
          <t>Odds: 2/5 (2) (23,-)
Odds: 3/4 (3) (254,-)</t>
        </r>
      </text>
    </comment>
    <comment ref="V49" authorId="0">
      <text>
        <r>
          <rPr>
            <b/>
            <sz val="8"/>
            <rFont val="Tahoma"/>
            <family val="2"/>
          </rPr>
          <t>Odds: 2/5 (2) (157,-)
Odds: 2/5 (2) (20,-)</t>
        </r>
      </text>
    </comment>
    <comment ref="AA50" authorId="0">
      <text>
        <r>
          <rPr>
            <b/>
            <sz val="8"/>
            <rFont val="Tahoma"/>
            <family val="2"/>
          </rPr>
          <t>Jackpot: 6 x 4</t>
        </r>
      </text>
    </comment>
    <comment ref="V50" authorId="0">
      <text>
        <r>
          <rPr>
            <b/>
            <sz val="8"/>
            <rFont val="Tahoma"/>
            <family val="2"/>
          </rPr>
          <t>Odds: 2/5 (2) (52,-)
Ods: 2/4 (3) (596,-)</t>
        </r>
      </text>
    </comment>
    <comment ref="V51" authorId="0">
      <text>
        <r>
          <rPr>
            <b/>
            <sz val="8"/>
            <rFont val="Tahoma"/>
            <family val="2"/>
          </rPr>
          <t>Odds: 2/4 (2) (146,-)
Odds: 2/5 (3) (265,-)</t>
        </r>
      </text>
    </comment>
    <comment ref="X53" authorId="0">
      <text>
        <r>
          <rPr>
            <b/>
            <sz val="9"/>
            <rFont val="Tahoma"/>
            <family val="2"/>
          </rPr>
          <t>Odds: 2/4 (2) (132,-)</t>
        </r>
      </text>
    </comment>
    <comment ref="R54" authorId="0">
      <text>
        <r>
          <rPr>
            <b/>
            <sz val="9"/>
            <rFont val="Tahoma"/>
            <family val="2"/>
          </rPr>
          <t>Fast Lotto: 1 x 4</t>
        </r>
      </text>
    </comment>
    <comment ref="AA54" authorId="0">
      <text>
        <r>
          <rPr>
            <b/>
            <sz val="9"/>
            <rFont val="Tahoma"/>
            <family val="2"/>
          </rPr>
          <t>Jackpot Lotto: 1 x 4</t>
        </r>
      </text>
    </comment>
    <comment ref="X54" authorId="0">
      <text>
        <r>
          <rPr>
            <b/>
            <sz val="9"/>
            <rFont val="Tahoma"/>
            <family val="0"/>
          </rPr>
          <t>Odds: 2/4 (2) (317,-)</t>
        </r>
      </text>
    </comment>
    <comment ref="X55" authorId="0">
      <text>
        <r>
          <rPr>
            <b/>
            <sz val="9"/>
            <rFont val="Tahoma"/>
            <family val="0"/>
          </rPr>
          <t>Matchen: (120,-)</t>
        </r>
      </text>
    </comment>
    <comment ref="L56" authorId="0">
      <text>
        <r>
          <rPr>
            <b/>
            <sz val="9"/>
            <rFont val="Tahoma"/>
            <family val="0"/>
          </rPr>
          <t>Fast Lotto: 1 x 4</t>
        </r>
      </text>
    </comment>
    <comment ref="AA56" authorId="0">
      <text>
        <r>
          <rPr>
            <b/>
            <sz val="9"/>
            <rFont val="Tahoma"/>
            <family val="0"/>
          </rPr>
          <t>1 x 4</t>
        </r>
      </text>
    </comment>
    <comment ref="X56" authorId="0">
      <text>
        <r>
          <rPr>
            <b/>
            <sz val="9"/>
            <rFont val="Tahoma"/>
            <family val="0"/>
          </rPr>
          <t>Odds: 2/4 (2) (183,-)</t>
        </r>
      </text>
    </comment>
    <comment ref="N57" authorId="0">
      <text>
        <r>
          <rPr>
            <b/>
            <sz val="9"/>
            <rFont val="Tahoma"/>
            <family val="0"/>
          </rPr>
          <t>Fast Lotto: 1 x 4</t>
        </r>
      </text>
    </comment>
  </commentList>
</comments>
</file>

<file path=xl/comments2.xml><?xml version="1.0" encoding="utf-8"?>
<comments xmlns="http://schemas.openxmlformats.org/spreadsheetml/2006/main">
  <authors>
    <author>S?ren Rytter Boeriis</author>
  </authors>
  <commentList>
    <comment ref="C2" authorId="0">
      <text>
        <r>
          <rPr>
            <b/>
            <sz val="8"/>
            <rFont val="Tahoma"/>
            <family val="2"/>
          </rPr>
          <t>SORTERING:</t>
        </r>
        <r>
          <rPr>
            <sz val="8"/>
            <rFont val="Tahoma"/>
            <family val="2"/>
          </rPr>
          <t xml:space="preserve">
For at sortere skal man markere alle navnene og beløbene. Derefter klikkes der på menuen "Data - Sorter" Vælg at sortere på "Gevinster - Faldende".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SORTERING:
</t>
        </r>
        <r>
          <rPr>
            <sz val="8"/>
            <rFont val="Tahoma"/>
            <family val="2"/>
          </rPr>
          <t>For at sortere skal man markere alle navnene og beløbene. Derefter klikkes der på menuen "Data - Sorter" Vælg at sortere på "Bøder - Faldende".</t>
        </r>
      </text>
    </comment>
  </commentList>
</comments>
</file>

<file path=xl/sharedStrings.xml><?xml version="1.0" encoding="utf-8"?>
<sst xmlns="http://schemas.openxmlformats.org/spreadsheetml/2006/main" count="81" uniqueCount="27">
  <si>
    <t>UGE</t>
  </si>
  <si>
    <t>I ALT</t>
  </si>
  <si>
    <t>Fast Tips + Villy/Bumle</t>
  </si>
  <si>
    <t>Jackpot Lotto</t>
  </si>
  <si>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</si>
  <si>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</si>
  <si>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</si>
  <si>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</si>
  <si>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</si>
  <si>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</si>
  <si>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</si>
  <si>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</si>
  <si>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</si>
  <si>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</si>
  <si>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</si>
  <si>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Benny (4)</t>
  </si>
  <si>
    <t>Bajads (4)</t>
  </si>
  <si>
    <t>Rytter (4)</t>
  </si>
  <si>
    <t>Kim Vagn (4)</t>
  </si>
  <si>
    <t>Carlo (5)</t>
  </si>
  <si>
    <t>Ejnar (4)</t>
  </si>
  <si>
    <t>Kromanden (5)</t>
  </si>
  <si>
    <t>Berg (4)</t>
  </si>
  <si>
    <t>Karl Oskar (5)</t>
  </si>
  <si>
    <t>Damborg (4)</t>
  </si>
  <si>
    <t>Poker (5)</t>
  </si>
  <si>
    <t>Svend (5)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</si>
</sst>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kr&quot;\ #,##0"/>
    <numFmt numFmtId="178" formatCode="&quot;kr&quot;\ #,##0.0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[$-406]d\.\ mmmm\ yyyy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3"/>
      <name val="Arial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3" borderId="2" applyNumberFormat="0" applyAlignment="0" applyProtection="0"/>
    <xf numFmtId="0" fontId="48" fillId="24" borderId="3" applyNumberFormat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1" fontId="10" fillId="35" borderId="11" xfId="0" applyNumberFormat="1" applyFont="1" applyFill="1" applyBorder="1" applyAlignment="1">
      <alignment horizontal="center"/>
    </xf>
    <xf numFmtId="1" fontId="7" fillId="36" borderId="11" xfId="0" applyNumberFormat="1" applyFont="1" applyFill="1" applyBorder="1" applyAlignment="1">
      <alignment horizontal="center"/>
    </xf>
    <xf numFmtId="1" fontId="6" fillId="34" borderId="12" xfId="0" applyNumberFormat="1" applyFon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center"/>
    </xf>
    <xf numFmtId="1" fontId="6" fillId="35" borderId="12" xfId="0" applyNumberFormat="1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1" fontId="6" fillId="37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33" borderId="14" xfId="0" applyFont="1" applyFill="1" applyBorder="1" applyAlignment="1">
      <alignment horizontal="center"/>
    </xf>
    <xf numFmtId="1" fontId="7" fillId="37" borderId="15" xfId="0" applyNumberFormat="1" applyFont="1" applyFill="1" applyBorder="1" applyAlignment="1">
      <alignment horizontal="center"/>
    </xf>
    <xf numFmtId="1" fontId="7" fillId="34" borderId="16" xfId="0" applyNumberFormat="1" applyFont="1" applyFill="1" applyBorder="1" applyAlignment="1">
      <alignment horizontal="center"/>
    </xf>
    <xf numFmtId="1" fontId="10" fillId="34" borderId="16" xfId="0" applyNumberFormat="1" applyFont="1" applyFill="1" applyBorder="1" applyAlignment="1">
      <alignment horizontal="center"/>
    </xf>
    <xf numFmtId="1" fontId="7" fillId="35" borderId="16" xfId="0" applyNumberFormat="1" applyFont="1" applyFill="1" applyBorder="1" applyAlignment="1">
      <alignment horizontal="center"/>
    </xf>
    <xf numFmtId="1" fontId="10" fillId="35" borderId="16" xfId="0" applyNumberFormat="1" applyFont="1" applyFill="1" applyBorder="1" applyAlignment="1">
      <alignment horizontal="center"/>
    </xf>
    <xf numFmtId="1" fontId="7" fillId="36" borderId="16" xfId="0" applyNumberFormat="1" applyFont="1" applyFill="1" applyBorder="1" applyAlignment="1">
      <alignment horizontal="center"/>
    </xf>
    <xf numFmtId="1" fontId="7" fillId="37" borderId="17" xfId="0" applyNumberFormat="1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 vertical="center" textRotation="90"/>
    </xf>
    <xf numFmtId="0" fontId="6" fillId="37" borderId="19" xfId="0" applyFont="1" applyFill="1" applyBorder="1" applyAlignment="1">
      <alignment horizontal="center" vertical="center" textRotation="90"/>
    </xf>
    <xf numFmtId="0" fontId="6" fillId="38" borderId="16" xfId="0" applyFont="1" applyFill="1" applyBorder="1" applyAlignment="1">
      <alignment horizontal="center" vertical="center" textRotation="90"/>
    </xf>
    <xf numFmtId="0" fontId="9" fillId="38" borderId="16" xfId="0" applyFont="1" applyFill="1" applyBorder="1" applyAlignment="1">
      <alignment horizontal="center" vertical="center" textRotation="90"/>
    </xf>
    <xf numFmtId="0" fontId="6" fillId="38" borderId="17" xfId="0" applyFont="1" applyFill="1" applyBorder="1" applyAlignment="1">
      <alignment horizontal="center" vertical="center" textRotation="90"/>
    </xf>
    <xf numFmtId="1" fontId="16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78" fontId="18" fillId="0" borderId="15" xfId="0" applyNumberFormat="1" applyFont="1" applyFill="1" applyBorder="1" applyAlignment="1">
      <alignment horizontal="right"/>
    </xf>
    <xf numFmtId="178" fontId="18" fillId="0" borderId="17" xfId="0" applyNumberFormat="1" applyFont="1" applyFill="1" applyBorder="1" applyAlignment="1">
      <alignment horizontal="right"/>
    </xf>
    <xf numFmtId="178" fontId="19" fillId="0" borderId="15" xfId="0" applyNumberFormat="1" applyFont="1" applyFill="1" applyBorder="1" applyAlignment="1">
      <alignment horizontal="right"/>
    </xf>
    <xf numFmtId="178" fontId="19" fillId="0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8" fontId="1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center"/>
    </xf>
    <xf numFmtId="1" fontId="7" fillId="36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178" fontId="18" fillId="0" borderId="19" xfId="0" applyNumberFormat="1" applyFont="1" applyFill="1" applyBorder="1" applyAlignment="1">
      <alignment horizontal="right"/>
    </xf>
    <xf numFmtId="0" fontId="0" fillId="0" borderId="25" xfId="0" applyBorder="1" applyAlignment="1">
      <alignment horizontal="center"/>
    </xf>
    <xf numFmtId="178" fontId="19" fillId="0" borderId="19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 horizontal="right"/>
    </xf>
    <xf numFmtId="1" fontId="20" fillId="0" borderId="18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1" fontId="7" fillId="35" borderId="11" xfId="0" applyNumberFormat="1" applyFont="1" applyFill="1" applyBorder="1" applyAlignment="1">
      <alignment horizontal="center" wrapText="1"/>
    </xf>
    <xf numFmtId="0" fontId="23" fillId="35" borderId="26" xfId="0" applyFont="1" applyFill="1" applyBorder="1" applyAlignment="1">
      <alignment horizontal="center" vertical="center" textRotation="90"/>
    </xf>
    <xf numFmtId="0" fontId="23" fillId="35" borderId="27" xfId="0" applyFont="1" applyFill="1" applyBorder="1" applyAlignment="1">
      <alignment horizontal="center" vertical="center" textRotation="90"/>
    </xf>
    <xf numFmtId="0" fontId="23" fillId="34" borderId="26" xfId="0" applyFont="1" applyFill="1" applyBorder="1" applyAlignment="1">
      <alignment horizontal="center" vertical="center" textRotation="90"/>
    </xf>
    <xf numFmtId="0" fontId="23" fillId="34" borderId="27" xfId="0" applyFont="1" applyFill="1" applyBorder="1" applyAlignment="1">
      <alignment horizontal="center" vertical="center" textRotation="90"/>
    </xf>
    <xf numFmtId="0" fontId="8" fillId="33" borderId="28" xfId="0" applyFont="1" applyFill="1" applyBorder="1" applyAlignment="1">
      <alignment horizontal="center" vertical="center" textRotation="90"/>
    </xf>
    <xf numFmtId="0" fontId="8" fillId="33" borderId="29" xfId="0" applyFont="1" applyFill="1" applyBorder="1" applyAlignment="1">
      <alignment horizontal="center" vertical="center" textRotation="90"/>
    </xf>
    <xf numFmtId="170" fontId="2" fillId="0" borderId="0" xfId="62" applyFont="1" applyAlignment="1">
      <alignment horizontal="center"/>
    </xf>
    <xf numFmtId="170" fontId="12" fillId="0" borderId="0" xfId="62" applyFont="1" applyAlignment="1">
      <alignment horizontal="center"/>
    </xf>
    <xf numFmtId="170" fontId="14" fillId="0" borderId="0" xfId="62" applyFont="1" applyAlignment="1">
      <alignment horizontal="center"/>
    </xf>
    <xf numFmtId="170" fontId="1" fillId="0" borderId="0" xfId="62" applyFont="1" applyAlignment="1">
      <alignment horizontal="center"/>
    </xf>
    <xf numFmtId="0" fontId="0" fillId="0" borderId="0" xfId="0" applyAlignment="1">
      <alignment/>
    </xf>
    <xf numFmtId="0" fontId="17" fillId="39" borderId="18" xfId="0" applyFont="1" applyFill="1" applyBorder="1" applyAlignment="1">
      <alignment horizontal="center"/>
    </xf>
    <xf numFmtId="0" fontId="17" fillId="39" borderId="19" xfId="0" applyFont="1" applyFill="1" applyBorder="1" applyAlignment="1">
      <alignment horizontal="center"/>
    </xf>
    <xf numFmtId="0" fontId="17" fillId="39" borderId="11" xfId="0" applyFont="1" applyFill="1" applyBorder="1" applyAlignment="1">
      <alignment horizontal="center"/>
    </xf>
    <xf numFmtId="0" fontId="17" fillId="39" borderId="15" xfId="0" applyFont="1" applyFill="1" applyBorder="1" applyAlignment="1">
      <alignment horizontal="center"/>
    </xf>
    <xf numFmtId="0" fontId="17" fillId="40" borderId="18" xfId="0" applyFont="1" applyFill="1" applyBorder="1" applyAlignment="1">
      <alignment horizontal="center"/>
    </xf>
    <xf numFmtId="0" fontId="17" fillId="40" borderId="19" xfId="0" applyFont="1" applyFill="1" applyBorder="1" applyAlignment="1">
      <alignment horizontal="center"/>
    </xf>
    <xf numFmtId="0" fontId="17" fillId="40" borderId="11" xfId="0" applyFont="1" applyFill="1" applyBorder="1" applyAlignment="1">
      <alignment horizontal="center"/>
    </xf>
    <xf numFmtId="0" fontId="17" fillId="40" borderId="15" xfId="0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C60"/>
  <sheetViews>
    <sheetView tabSelected="1" zoomScalePageLayoutView="0" workbookViewId="0" topLeftCell="A22">
      <selection activeCell="T56" sqref="T56"/>
    </sheetView>
  </sheetViews>
  <sheetFormatPr defaultColWidth="9.140625" defaultRowHeight="12.75"/>
  <cols>
    <col min="1" max="2" width="5.140625" style="0" customWidth="1"/>
    <col min="3" max="3" width="5.140625" style="2" customWidth="1"/>
    <col min="4" max="4" width="5.140625" style="0" customWidth="1"/>
    <col min="5" max="5" width="5.140625" style="2" customWidth="1"/>
    <col min="6" max="6" width="5.140625" style="0" customWidth="1"/>
    <col min="7" max="7" width="5.140625" style="2" customWidth="1"/>
    <col min="8" max="8" width="5.140625" style="0" customWidth="1"/>
    <col min="9" max="9" width="5.140625" style="2" customWidth="1"/>
    <col min="10" max="10" width="5.140625" style="0" customWidth="1"/>
    <col min="11" max="11" width="5.140625" style="2" customWidth="1"/>
    <col min="12" max="12" width="5.140625" style="0" customWidth="1"/>
    <col min="13" max="13" width="5.140625" style="2" customWidth="1"/>
    <col min="14" max="14" width="5.140625" style="0" customWidth="1"/>
    <col min="15" max="15" width="5.140625" style="2" customWidth="1"/>
    <col min="16" max="16" width="5.140625" style="0" customWidth="1"/>
    <col min="17" max="17" width="5.140625" style="2" customWidth="1"/>
    <col min="18" max="18" width="5.140625" style="0" customWidth="1"/>
    <col min="19" max="19" width="5.140625" style="2" customWidth="1"/>
    <col min="20" max="20" width="5.140625" style="0" customWidth="1"/>
    <col min="21" max="21" width="5.140625" style="2" customWidth="1"/>
    <col min="22" max="22" width="5.140625" style="0" customWidth="1"/>
    <col min="23" max="23" width="5.140625" style="2" customWidth="1"/>
    <col min="24" max="24" width="5.140625" style="0" customWidth="1"/>
    <col min="25" max="25" width="5.140625" style="2" customWidth="1"/>
    <col min="26" max="27" width="5.140625" style="0" customWidth="1"/>
  </cols>
  <sheetData>
    <row r="1" spans="1:27" ht="105" customHeight="1">
      <c r="A1" s="66" t="s">
        <v>0</v>
      </c>
      <c r="B1" s="64" t="s">
        <v>26</v>
      </c>
      <c r="C1" s="65"/>
      <c r="D1" s="62" t="s">
        <v>18</v>
      </c>
      <c r="E1" s="63"/>
      <c r="F1" s="64" t="s">
        <v>17</v>
      </c>
      <c r="G1" s="65"/>
      <c r="H1" s="62" t="s">
        <v>19</v>
      </c>
      <c r="I1" s="63"/>
      <c r="J1" s="64" t="s">
        <v>15</v>
      </c>
      <c r="K1" s="65"/>
      <c r="L1" s="62" t="s">
        <v>20</v>
      </c>
      <c r="M1" s="63"/>
      <c r="N1" s="64" t="s">
        <v>21</v>
      </c>
      <c r="O1" s="65"/>
      <c r="P1" s="62" t="s">
        <v>22</v>
      </c>
      <c r="Q1" s="63"/>
      <c r="R1" s="64" t="s">
        <v>24</v>
      </c>
      <c r="S1" s="65"/>
      <c r="T1" s="62" t="s">
        <v>23</v>
      </c>
      <c r="U1" s="63"/>
      <c r="V1" s="64" t="s">
        <v>16</v>
      </c>
      <c r="W1" s="65"/>
      <c r="X1" s="62" t="s">
        <v>25</v>
      </c>
      <c r="Y1" s="63"/>
      <c r="Z1" s="28" t="s">
        <v>2</v>
      </c>
      <c r="AA1" s="29" t="s">
        <v>3</v>
      </c>
    </row>
    <row r="2" spans="1:27" ht="38.25" customHeight="1" thickBot="1">
      <c r="A2" s="67"/>
      <c r="B2" s="30" t="s">
        <v>4</v>
      </c>
      <c r="C2" s="31" t="s">
        <v>5</v>
      </c>
      <c r="D2" s="30" t="s">
        <v>4</v>
      </c>
      <c r="E2" s="31" t="s">
        <v>5</v>
      </c>
      <c r="F2" s="30" t="s">
        <v>4</v>
      </c>
      <c r="G2" s="31" t="s">
        <v>5</v>
      </c>
      <c r="H2" s="30" t="s">
        <v>4</v>
      </c>
      <c r="I2" s="31" t="s">
        <v>5</v>
      </c>
      <c r="J2" s="30" t="s">
        <v>4</v>
      </c>
      <c r="K2" s="31" t="s">
        <v>5</v>
      </c>
      <c r="L2" s="30" t="s">
        <v>4</v>
      </c>
      <c r="M2" s="31" t="s">
        <v>5</v>
      </c>
      <c r="N2" s="30" t="s">
        <v>4</v>
      </c>
      <c r="O2" s="31" t="s">
        <v>5</v>
      </c>
      <c r="P2" s="30" t="s">
        <v>4</v>
      </c>
      <c r="Q2" s="31" t="s">
        <v>5</v>
      </c>
      <c r="R2" s="30" t="s">
        <v>4</v>
      </c>
      <c r="S2" s="31" t="s">
        <v>5</v>
      </c>
      <c r="T2" s="30" t="s">
        <v>4</v>
      </c>
      <c r="U2" s="31" t="s">
        <v>5</v>
      </c>
      <c r="V2" s="30" t="s">
        <v>4</v>
      </c>
      <c r="W2" s="31" t="s">
        <v>5</v>
      </c>
      <c r="X2" s="30" t="s">
        <v>4</v>
      </c>
      <c r="Y2" s="31" t="s">
        <v>5</v>
      </c>
      <c r="Z2" s="30" t="s">
        <v>4</v>
      </c>
      <c r="AA2" s="32" t="s">
        <v>4</v>
      </c>
    </row>
    <row r="3" spans="1:27" ht="12.75">
      <c r="A3" s="20">
        <v>52</v>
      </c>
      <c r="B3" s="4">
        <v>0</v>
      </c>
      <c r="C3" s="5">
        <v>25</v>
      </c>
      <c r="D3" s="6"/>
      <c r="E3" s="7"/>
      <c r="F3" s="4"/>
      <c r="G3" s="5"/>
      <c r="H3" s="6"/>
      <c r="I3" s="7"/>
      <c r="J3" s="4"/>
      <c r="K3" s="5"/>
      <c r="L3" s="6"/>
      <c r="M3" s="7"/>
      <c r="N3" s="4"/>
      <c r="O3" s="5"/>
      <c r="P3" s="6"/>
      <c r="Q3" s="7"/>
      <c r="R3" s="4"/>
      <c r="S3" s="5"/>
      <c r="T3" s="6"/>
      <c r="U3" s="7"/>
      <c r="V3" s="4"/>
      <c r="W3" s="5"/>
      <c r="X3" s="6"/>
      <c r="Y3" s="7"/>
      <c r="Z3" s="8"/>
      <c r="AA3" s="21">
        <v>0</v>
      </c>
    </row>
    <row r="4" spans="1:27" ht="12.75">
      <c r="A4" s="20">
        <v>1</v>
      </c>
      <c r="B4" s="4">
        <v>184</v>
      </c>
      <c r="C4" s="5"/>
      <c r="D4" s="6"/>
      <c r="E4" s="7"/>
      <c r="F4" s="4"/>
      <c r="G4" s="5"/>
      <c r="H4" s="6"/>
      <c r="I4" s="7"/>
      <c r="J4" s="4"/>
      <c r="K4" s="5"/>
      <c r="L4" s="6"/>
      <c r="M4" s="7"/>
      <c r="N4" s="4"/>
      <c r="O4" s="5"/>
      <c r="P4" s="6"/>
      <c r="Q4" s="7"/>
      <c r="R4" s="4"/>
      <c r="S4" s="5"/>
      <c r="T4" s="6"/>
      <c r="U4" s="7"/>
      <c r="V4" s="4"/>
      <c r="W4" s="5"/>
      <c r="X4" s="6"/>
      <c r="Y4" s="7"/>
      <c r="Z4" s="8"/>
      <c r="AA4" s="21"/>
    </row>
    <row r="5" spans="1:27" ht="12.75">
      <c r="A5" s="20">
        <v>2</v>
      </c>
      <c r="B5" s="4">
        <v>670</v>
      </c>
      <c r="C5" s="5"/>
      <c r="D5" s="6"/>
      <c r="E5" s="7"/>
      <c r="F5" s="4"/>
      <c r="G5" s="5"/>
      <c r="H5" s="6"/>
      <c r="I5" s="7"/>
      <c r="J5" s="4"/>
      <c r="K5" s="5"/>
      <c r="L5" s="6">
        <v>38</v>
      </c>
      <c r="M5" s="7"/>
      <c r="N5" s="4"/>
      <c r="O5" s="5"/>
      <c r="P5" s="6"/>
      <c r="Q5" s="7"/>
      <c r="R5" s="4"/>
      <c r="S5" s="5"/>
      <c r="T5" s="6"/>
      <c r="U5" s="7"/>
      <c r="V5" s="4"/>
      <c r="W5" s="5"/>
      <c r="X5" s="6"/>
      <c r="Y5" s="7"/>
      <c r="Z5" s="8"/>
      <c r="AA5" s="21">
        <v>76</v>
      </c>
    </row>
    <row r="6" spans="1:27" ht="12.75">
      <c r="A6" s="20">
        <v>3</v>
      </c>
      <c r="B6" s="4">
        <v>143</v>
      </c>
      <c r="C6" s="5"/>
      <c r="D6" s="6"/>
      <c r="E6" s="7"/>
      <c r="F6" s="4"/>
      <c r="G6" s="5"/>
      <c r="H6" s="6"/>
      <c r="I6" s="7"/>
      <c r="J6" s="4"/>
      <c r="K6" s="5"/>
      <c r="L6" s="6"/>
      <c r="M6" s="7"/>
      <c r="N6" s="4"/>
      <c r="O6" s="5"/>
      <c r="P6" s="6"/>
      <c r="Q6" s="7"/>
      <c r="R6" s="4"/>
      <c r="S6" s="5"/>
      <c r="T6" s="6"/>
      <c r="U6" s="7"/>
      <c r="V6" s="4"/>
      <c r="W6" s="5"/>
      <c r="X6" s="6"/>
      <c r="Y6" s="7"/>
      <c r="Z6" s="8"/>
      <c r="AA6" s="21">
        <v>0</v>
      </c>
    </row>
    <row r="7" spans="1:27" ht="12.75">
      <c r="A7" s="20">
        <v>4</v>
      </c>
      <c r="B7" s="4">
        <v>104</v>
      </c>
      <c r="C7" s="5"/>
      <c r="D7" s="6"/>
      <c r="E7" s="7"/>
      <c r="F7" s="4"/>
      <c r="G7" s="5"/>
      <c r="H7" s="6"/>
      <c r="I7" s="7"/>
      <c r="J7" s="4"/>
      <c r="K7" s="5"/>
      <c r="L7" s="6"/>
      <c r="M7" s="7"/>
      <c r="N7" s="4"/>
      <c r="O7" s="5"/>
      <c r="P7" s="6"/>
      <c r="Q7" s="7"/>
      <c r="R7" s="4"/>
      <c r="S7" s="5"/>
      <c r="T7" s="6"/>
      <c r="U7" s="7"/>
      <c r="V7" s="4"/>
      <c r="W7" s="5"/>
      <c r="X7" s="6"/>
      <c r="Y7" s="7"/>
      <c r="Z7" s="8"/>
      <c r="AA7" s="21"/>
    </row>
    <row r="8" spans="1:27" ht="12.75">
      <c r="A8" s="20">
        <v>5</v>
      </c>
      <c r="B8" s="4"/>
      <c r="C8" s="5"/>
      <c r="D8" s="6">
        <v>70</v>
      </c>
      <c r="E8" s="7"/>
      <c r="F8" s="4"/>
      <c r="G8" s="5"/>
      <c r="H8" s="6"/>
      <c r="I8" s="7"/>
      <c r="J8" s="4">
        <v>38</v>
      </c>
      <c r="K8" s="5"/>
      <c r="L8" s="6"/>
      <c r="M8" s="7"/>
      <c r="N8" s="4"/>
      <c r="O8" s="5"/>
      <c r="P8" s="6"/>
      <c r="Q8" s="7"/>
      <c r="R8" s="4"/>
      <c r="S8" s="5"/>
      <c r="T8" s="6"/>
      <c r="U8" s="7"/>
      <c r="V8" s="4"/>
      <c r="W8" s="5"/>
      <c r="X8" s="6"/>
      <c r="Y8" s="7"/>
      <c r="Z8" s="8">
        <v>20</v>
      </c>
      <c r="AA8" s="21"/>
    </row>
    <row r="9" spans="1:27" ht="12.75">
      <c r="A9" s="20">
        <v>6</v>
      </c>
      <c r="B9" s="4"/>
      <c r="C9" s="5"/>
      <c r="D9" s="6">
        <v>209</v>
      </c>
      <c r="E9" s="7"/>
      <c r="F9" s="4"/>
      <c r="G9" s="5"/>
      <c r="H9" s="6"/>
      <c r="I9" s="7"/>
      <c r="J9" s="4"/>
      <c r="K9" s="5"/>
      <c r="L9" s="6"/>
      <c r="M9" s="7"/>
      <c r="N9" s="4"/>
      <c r="O9" s="5"/>
      <c r="P9" s="6"/>
      <c r="Q9" s="7"/>
      <c r="R9" s="4"/>
      <c r="S9" s="5"/>
      <c r="T9" s="6"/>
      <c r="U9" s="7"/>
      <c r="V9" s="4"/>
      <c r="W9" s="5"/>
      <c r="X9" s="6"/>
      <c r="Y9" s="7"/>
      <c r="Z9" s="8"/>
      <c r="AA9" s="21"/>
    </row>
    <row r="10" spans="1:27" ht="12.75">
      <c r="A10" s="20">
        <v>7</v>
      </c>
      <c r="B10" s="4"/>
      <c r="C10" s="5"/>
      <c r="D10" s="6">
        <v>169</v>
      </c>
      <c r="E10" s="7"/>
      <c r="F10" s="4"/>
      <c r="G10" s="5"/>
      <c r="H10" s="6"/>
      <c r="I10" s="7"/>
      <c r="J10" s="4"/>
      <c r="K10" s="5"/>
      <c r="L10" s="6"/>
      <c r="M10" s="7"/>
      <c r="N10" s="4"/>
      <c r="O10" s="5"/>
      <c r="P10" s="6"/>
      <c r="Q10" s="7"/>
      <c r="R10" s="4"/>
      <c r="S10" s="5"/>
      <c r="T10" s="6"/>
      <c r="U10" s="7"/>
      <c r="V10" s="4"/>
      <c r="W10" s="5"/>
      <c r="X10" s="6"/>
      <c r="Y10" s="7"/>
      <c r="Z10" s="8"/>
      <c r="AA10" s="21"/>
    </row>
    <row r="11" spans="1:27" ht="12.75">
      <c r="A11" s="20">
        <v>8</v>
      </c>
      <c r="B11" s="4"/>
      <c r="C11" s="5"/>
      <c r="D11" s="6">
        <v>394</v>
      </c>
      <c r="E11" s="7"/>
      <c r="F11" s="4"/>
      <c r="G11" s="5"/>
      <c r="H11" s="6"/>
      <c r="I11" s="7"/>
      <c r="J11" s="4"/>
      <c r="K11" s="5"/>
      <c r="L11" s="6"/>
      <c r="M11" s="7"/>
      <c r="N11" s="4"/>
      <c r="O11" s="5"/>
      <c r="P11" s="6"/>
      <c r="Q11" s="7"/>
      <c r="R11" s="4"/>
      <c r="S11" s="5"/>
      <c r="T11" s="6"/>
      <c r="U11" s="7"/>
      <c r="V11" s="4"/>
      <c r="W11" s="5"/>
      <c r="X11" s="6"/>
      <c r="Y11" s="7"/>
      <c r="Z11" s="8"/>
      <c r="AA11" s="21"/>
    </row>
    <row r="12" spans="1:27" ht="12.75">
      <c r="A12" s="20">
        <v>9</v>
      </c>
      <c r="B12" s="4"/>
      <c r="C12" s="5"/>
      <c r="D12" s="6"/>
      <c r="E12" s="7"/>
      <c r="F12" s="4">
        <v>62</v>
      </c>
      <c r="G12" s="5"/>
      <c r="H12" s="6"/>
      <c r="I12" s="7"/>
      <c r="J12" s="4"/>
      <c r="K12" s="5"/>
      <c r="L12" s="6"/>
      <c r="M12" s="7"/>
      <c r="N12" s="4"/>
      <c r="O12" s="5"/>
      <c r="P12" s="6"/>
      <c r="Q12" s="7"/>
      <c r="R12" s="4"/>
      <c r="S12" s="5"/>
      <c r="T12" s="6"/>
      <c r="U12" s="7"/>
      <c r="V12" s="4"/>
      <c r="W12" s="5"/>
      <c r="X12" s="6"/>
      <c r="Y12" s="7"/>
      <c r="Z12" s="8"/>
      <c r="AA12" s="21">
        <v>0</v>
      </c>
    </row>
    <row r="13" spans="1:27" ht="12.75">
      <c r="A13" s="20">
        <v>10</v>
      </c>
      <c r="B13" s="4"/>
      <c r="C13" s="5"/>
      <c r="D13" s="6"/>
      <c r="E13" s="7"/>
      <c r="F13" s="4">
        <v>183</v>
      </c>
      <c r="G13" s="5"/>
      <c r="H13" s="6"/>
      <c r="I13" s="7"/>
      <c r="J13" s="4"/>
      <c r="K13" s="5"/>
      <c r="L13" s="6"/>
      <c r="M13" s="7"/>
      <c r="N13" s="4"/>
      <c r="O13" s="5"/>
      <c r="P13" s="6"/>
      <c r="Q13" s="7"/>
      <c r="R13" s="4"/>
      <c r="S13" s="5"/>
      <c r="T13" s="6"/>
      <c r="U13" s="7"/>
      <c r="V13" s="4"/>
      <c r="W13" s="5"/>
      <c r="X13" s="6"/>
      <c r="Y13" s="7"/>
      <c r="Z13" s="8"/>
      <c r="AA13" s="21"/>
    </row>
    <row r="14" spans="1:27" ht="12.75">
      <c r="A14" s="20">
        <v>11</v>
      </c>
      <c r="B14" s="4"/>
      <c r="C14" s="5"/>
      <c r="D14" s="6"/>
      <c r="E14" s="7"/>
      <c r="F14" s="4">
        <v>412</v>
      </c>
      <c r="G14" s="5"/>
      <c r="H14" s="6"/>
      <c r="I14" s="7"/>
      <c r="J14" s="4"/>
      <c r="K14" s="5"/>
      <c r="L14" s="6"/>
      <c r="M14" s="7"/>
      <c r="N14" s="4"/>
      <c r="O14" s="5"/>
      <c r="P14" s="6"/>
      <c r="Q14" s="7"/>
      <c r="R14" s="4"/>
      <c r="S14" s="5"/>
      <c r="T14" s="6"/>
      <c r="U14" s="7"/>
      <c r="V14" s="4"/>
      <c r="W14" s="5"/>
      <c r="X14" s="6"/>
      <c r="Y14" s="7"/>
      <c r="Z14" s="8"/>
      <c r="AA14" s="21"/>
    </row>
    <row r="15" spans="1:27" ht="12.75">
      <c r="A15" s="20">
        <v>12</v>
      </c>
      <c r="B15" s="4"/>
      <c r="C15" s="5"/>
      <c r="D15" s="6"/>
      <c r="E15" s="7"/>
      <c r="F15" s="4">
        <v>49</v>
      </c>
      <c r="G15" s="5"/>
      <c r="H15" s="6"/>
      <c r="I15" s="7"/>
      <c r="J15" s="4"/>
      <c r="K15" s="5"/>
      <c r="L15" s="6"/>
      <c r="M15" s="7"/>
      <c r="N15" s="4"/>
      <c r="O15" s="5"/>
      <c r="P15" s="6"/>
      <c r="Q15" s="7"/>
      <c r="R15" s="4"/>
      <c r="S15" s="5"/>
      <c r="T15" s="6"/>
      <c r="U15" s="7"/>
      <c r="V15" s="4"/>
      <c r="W15" s="5"/>
      <c r="X15" s="6"/>
      <c r="Y15" s="7"/>
      <c r="Z15" s="8"/>
      <c r="AA15" s="21"/>
    </row>
    <row r="16" spans="1:27" ht="12.75">
      <c r="A16" s="20">
        <v>13</v>
      </c>
      <c r="B16" s="4"/>
      <c r="C16" s="5"/>
      <c r="D16" s="6"/>
      <c r="E16" s="7"/>
      <c r="F16" s="4"/>
      <c r="G16" s="5"/>
      <c r="H16" s="6">
        <v>0</v>
      </c>
      <c r="I16" s="7">
        <v>25</v>
      </c>
      <c r="J16" s="4"/>
      <c r="K16" s="5"/>
      <c r="L16" s="6"/>
      <c r="M16" s="7"/>
      <c r="N16" s="4"/>
      <c r="O16" s="5"/>
      <c r="P16" s="6"/>
      <c r="Q16" s="7"/>
      <c r="R16" s="4"/>
      <c r="S16" s="5"/>
      <c r="T16" s="6"/>
      <c r="U16" s="7"/>
      <c r="V16" s="4"/>
      <c r="W16" s="5"/>
      <c r="X16" s="6"/>
      <c r="Y16" s="7"/>
      <c r="Z16" s="8">
        <v>308</v>
      </c>
      <c r="AA16" s="21"/>
    </row>
    <row r="17" spans="1:27" ht="12.75">
      <c r="A17" s="20">
        <v>14</v>
      </c>
      <c r="B17" s="4"/>
      <c r="C17" s="5"/>
      <c r="D17" s="6"/>
      <c r="E17" s="7"/>
      <c r="F17" s="4"/>
      <c r="G17" s="5"/>
      <c r="H17" s="6">
        <v>33</v>
      </c>
      <c r="I17" s="7"/>
      <c r="J17" s="4"/>
      <c r="K17" s="5"/>
      <c r="L17" s="6"/>
      <c r="M17" s="7"/>
      <c r="N17" s="4"/>
      <c r="O17" s="5"/>
      <c r="P17" s="6"/>
      <c r="Q17" s="7"/>
      <c r="R17" s="4"/>
      <c r="S17" s="5"/>
      <c r="T17" s="6"/>
      <c r="U17" s="7"/>
      <c r="V17" s="4"/>
      <c r="W17" s="5"/>
      <c r="X17" s="6"/>
      <c r="Y17" s="7"/>
      <c r="Z17" s="8"/>
      <c r="AA17" s="21"/>
    </row>
    <row r="18" spans="1:27" ht="12.75">
      <c r="A18" s="20">
        <v>15</v>
      </c>
      <c r="B18" s="4"/>
      <c r="C18" s="5"/>
      <c r="D18" s="6"/>
      <c r="E18" s="7"/>
      <c r="F18" s="4"/>
      <c r="G18" s="5"/>
      <c r="H18" s="6">
        <v>49</v>
      </c>
      <c r="I18" s="7"/>
      <c r="J18" s="4"/>
      <c r="K18" s="5"/>
      <c r="L18" s="6"/>
      <c r="M18" s="7"/>
      <c r="N18" s="4"/>
      <c r="O18" s="5"/>
      <c r="P18" s="6"/>
      <c r="Q18" s="7"/>
      <c r="R18" s="4"/>
      <c r="S18" s="5"/>
      <c r="T18" s="6"/>
      <c r="U18" s="7"/>
      <c r="V18" s="4"/>
      <c r="W18" s="5"/>
      <c r="X18" s="6"/>
      <c r="Y18" s="7"/>
      <c r="Z18" s="8"/>
      <c r="AA18" s="21"/>
    </row>
    <row r="19" spans="1:29" ht="12.75">
      <c r="A19" s="20">
        <v>16</v>
      </c>
      <c r="B19" s="4"/>
      <c r="C19" s="5"/>
      <c r="D19" s="6"/>
      <c r="E19" s="7"/>
      <c r="F19" s="4"/>
      <c r="G19" s="5"/>
      <c r="H19" s="6">
        <v>0</v>
      </c>
      <c r="I19" s="7">
        <v>25</v>
      </c>
      <c r="J19" s="4"/>
      <c r="K19" s="5"/>
      <c r="L19" s="6"/>
      <c r="M19" s="7"/>
      <c r="N19" s="4"/>
      <c r="O19" s="5"/>
      <c r="P19" s="6"/>
      <c r="Q19" s="7"/>
      <c r="R19" s="4"/>
      <c r="S19" s="5"/>
      <c r="T19" s="6"/>
      <c r="U19" s="7"/>
      <c r="V19" s="4"/>
      <c r="W19" s="5"/>
      <c r="X19" s="6"/>
      <c r="Y19" s="7"/>
      <c r="Z19" s="8"/>
      <c r="AA19" s="21"/>
      <c r="AC19" s="60"/>
    </row>
    <row r="20" spans="1:27" ht="12.75">
      <c r="A20" s="20">
        <v>17</v>
      </c>
      <c r="B20" s="4"/>
      <c r="C20" s="5"/>
      <c r="D20" s="6"/>
      <c r="E20" s="7"/>
      <c r="F20" s="4"/>
      <c r="G20" s="5"/>
      <c r="H20" s="6">
        <v>45</v>
      </c>
      <c r="I20" s="7"/>
      <c r="J20" s="4"/>
      <c r="K20" s="5"/>
      <c r="L20" s="6"/>
      <c r="M20" s="7"/>
      <c r="N20" s="4"/>
      <c r="O20" s="5"/>
      <c r="P20" s="6"/>
      <c r="Q20" s="7"/>
      <c r="R20" s="4"/>
      <c r="S20" s="5"/>
      <c r="T20" s="6"/>
      <c r="U20" s="7"/>
      <c r="V20" s="4"/>
      <c r="W20" s="5"/>
      <c r="X20" s="6"/>
      <c r="Y20" s="7"/>
      <c r="Z20" s="8"/>
      <c r="AA20" s="21"/>
    </row>
    <row r="21" spans="1:27" ht="12.75">
      <c r="A21" s="20">
        <v>18</v>
      </c>
      <c r="B21" s="4"/>
      <c r="C21" s="5"/>
      <c r="D21" s="6"/>
      <c r="E21" s="7"/>
      <c r="F21" s="4"/>
      <c r="G21" s="5"/>
      <c r="H21" s="6"/>
      <c r="I21" s="7"/>
      <c r="J21" s="4">
        <v>460</v>
      </c>
      <c r="K21" s="5"/>
      <c r="L21" s="6"/>
      <c r="M21" s="7"/>
      <c r="N21" s="4"/>
      <c r="O21" s="5"/>
      <c r="P21" s="6"/>
      <c r="Q21" s="7"/>
      <c r="R21" s="4"/>
      <c r="S21" s="5"/>
      <c r="T21" s="6"/>
      <c r="U21" s="7"/>
      <c r="V21" s="4"/>
      <c r="W21" s="5"/>
      <c r="X21" s="6"/>
      <c r="Y21" s="7"/>
      <c r="Z21" s="8"/>
      <c r="AA21" s="21"/>
    </row>
    <row r="22" spans="1:27" ht="12.75">
      <c r="A22" s="20">
        <v>19</v>
      </c>
      <c r="B22" s="4"/>
      <c r="C22" s="5"/>
      <c r="D22" s="6"/>
      <c r="E22" s="7"/>
      <c r="F22" s="4"/>
      <c r="G22" s="5"/>
      <c r="H22" s="6"/>
      <c r="I22" s="7"/>
      <c r="J22" s="4">
        <v>450</v>
      </c>
      <c r="K22" s="5"/>
      <c r="L22" s="6"/>
      <c r="M22" s="7"/>
      <c r="N22" s="4"/>
      <c r="O22" s="5"/>
      <c r="P22" s="6"/>
      <c r="Q22" s="7"/>
      <c r="R22" s="4"/>
      <c r="S22" s="5"/>
      <c r="T22" s="6"/>
      <c r="U22" s="7"/>
      <c r="V22" s="4"/>
      <c r="W22" s="5"/>
      <c r="X22" s="6"/>
      <c r="Y22" s="7"/>
      <c r="Z22" s="8"/>
      <c r="AA22" s="21"/>
    </row>
    <row r="23" spans="1:27" ht="12.75">
      <c r="A23" s="20">
        <v>20</v>
      </c>
      <c r="B23" s="4"/>
      <c r="C23" s="5"/>
      <c r="D23" s="6"/>
      <c r="E23" s="7"/>
      <c r="F23" s="4"/>
      <c r="G23" s="5"/>
      <c r="H23" s="6"/>
      <c r="I23" s="7"/>
      <c r="J23" s="4">
        <v>574</v>
      </c>
      <c r="K23" s="5"/>
      <c r="L23" s="6"/>
      <c r="M23" s="7"/>
      <c r="N23" s="4"/>
      <c r="O23" s="5"/>
      <c r="P23" s="6">
        <v>40</v>
      </c>
      <c r="Q23" s="7"/>
      <c r="R23" s="4"/>
      <c r="S23" s="5"/>
      <c r="T23" s="6"/>
      <c r="U23" s="7"/>
      <c r="V23" s="4"/>
      <c r="W23" s="5"/>
      <c r="X23" s="6"/>
      <c r="Y23" s="7"/>
      <c r="Z23" s="8"/>
      <c r="AA23" s="21"/>
    </row>
    <row r="24" spans="1:27" ht="12.75">
      <c r="A24" s="20">
        <v>21</v>
      </c>
      <c r="B24" s="4"/>
      <c r="C24" s="5"/>
      <c r="D24" s="6"/>
      <c r="E24" s="7"/>
      <c r="F24" s="4"/>
      <c r="G24" s="5"/>
      <c r="H24" s="6"/>
      <c r="I24" s="7"/>
      <c r="J24" s="4">
        <v>82</v>
      </c>
      <c r="K24" s="5"/>
      <c r="L24" s="6"/>
      <c r="M24" s="7"/>
      <c r="N24" s="4"/>
      <c r="O24" s="5"/>
      <c r="P24" s="6"/>
      <c r="Q24" s="7"/>
      <c r="R24" s="4"/>
      <c r="S24" s="5"/>
      <c r="T24" s="6"/>
      <c r="U24" s="7"/>
      <c r="V24" s="4"/>
      <c r="W24" s="5"/>
      <c r="X24" s="6"/>
      <c r="Y24" s="7"/>
      <c r="Z24" s="8"/>
      <c r="AA24" s="21">
        <v>0</v>
      </c>
    </row>
    <row r="25" spans="1:27" ht="12.75">
      <c r="A25" s="20">
        <v>22</v>
      </c>
      <c r="B25" s="4"/>
      <c r="C25" s="5"/>
      <c r="D25" s="6"/>
      <c r="E25" s="7"/>
      <c r="F25" s="4"/>
      <c r="G25" s="5"/>
      <c r="H25" s="6"/>
      <c r="I25" s="7"/>
      <c r="J25" s="4"/>
      <c r="K25" s="5"/>
      <c r="L25" s="6">
        <v>348</v>
      </c>
      <c r="M25" s="7"/>
      <c r="N25" s="4"/>
      <c r="O25" s="5"/>
      <c r="P25" s="6"/>
      <c r="Q25" s="7"/>
      <c r="R25" s="4"/>
      <c r="S25" s="5"/>
      <c r="T25" s="6"/>
      <c r="U25" s="7"/>
      <c r="V25" s="4"/>
      <c r="W25" s="5"/>
      <c r="X25" s="6"/>
      <c r="Y25" s="7"/>
      <c r="Z25" s="8"/>
      <c r="AA25" s="21"/>
    </row>
    <row r="26" spans="1:27" ht="12.75">
      <c r="A26" s="20">
        <v>23</v>
      </c>
      <c r="B26" s="4"/>
      <c r="C26" s="5"/>
      <c r="D26" s="6"/>
      <c r="E26" s="7"/>
      <c r="F26" s="4"/>
      <c r="G26" s="5"/>
      <c r="H26" s="6"/>
      <c r="I26" s="7"/>
      <c r="J26" s="4"/>
      <c r="K26" s="5"/>
      <c r="L26" s="6">
        <v>421</v>
      </c>
      <c r="M26" s="7"/>
      <c r="N26" s="4"/>
      <c r="O26" s="5"/>
      <c r="P26" s="6"/>
      <c r="Q26" s="7"/>
      <c r="R26" s="4"/>
      <c r="S26" s="5"/>
      <c r="T26" s="6"/>
      <c r="U26" s="7"/>
      <c r="V26" s="4"/>
      <c r="W26" s="5"/>
      <c r="X26" s="6"/>
      <c r="Y26" s="7"/>
      <c r="Z26" s="8"/>
      <c r="AA26" s="21"/>
    </row>
    <row r="27" spans="1:27" ht="12.75">
      <c r="A27" s="20">
        <v>24</v>
      </c>
      <c r="B27" s="4"/>
      <c r="C27" s="5"/>
      <c r="D27" s="6"/>
      <c r="E27" s="7"/>
      <c r="F27" s="4"/>
      <c r="G27" s="5"/>
      <c r="H27" s="6"/>
      <c r="I27" s="7"/>
      <c r="J27" s="4"/>
      <c r="K27" s="5"/>
      <c r="L27" s="6">
        <v>0</v>
      </c>
      <c r="M27" s="7">
        <v>25</v>
      </c>
      <c r="N27" s="4"/>
      <c r="O27" s="5"/>
      <c r="P27" s="6"/>
      <c r="Q27" s="7"/>
      <c r="R27" s="4"/>
      <c r="S27" s="5"/>
      <c r="T27" s="6"/>
      <c r="U27" s="7"/>
      <c r="V27" s="4"/>
      <c r="W27" s="5"/>
      <c r="X27" s="6"/>
      <c r="Y27" s="7"/>
      <c r="Z27" s="8"/>
      <c r="AA27" s="21"/>
    </row>
    <row r="28" spans="1:27" ht="13.5" thickBot="1">
      <c r="A28" s="20">
        <v>25</v>
      </c>
      <c r="B28" s="22"/>
      <c r="C28" s="23"/>
      <c r="D28" s="24"/>
      <c r="E28" s="25"/>
      <c r="F28" s="22"/>
      <c r="G28" s="23"/>
      <c r="H28" s="24"/>
      <c r="I28" s="25"/>
      <c r="J28" s="22"/>
      <c r="K28" s="23"/>
      <c r="L28" s="24">
        <v>0</v>
      </c>
      <c r="M28" s="25">
        <v>25</v>
      </c>
      <c r="N28" s="22"/>
      <c r="O28" s="23"/>
      <c r="P28" s="24"/>
      <c r="Q28" s="25"/>
      <c r="R28" s="22"/>
      <c r="S28" s="23"/>
      <c r="T28" s="24"/>
      <c r="U28" s="25"/>
      <c r="V28" s="22"/>
      <c r="W28" s="23"/>
      <c r="X28" s="24"/>
      <c r="Y28" s="25"/>
      <c r="Z28" s="50"/>
      <c r="AA28" s="27"/>
    </row>
    <row r="29" spans="1:27" ht="105" customHeight="1">
      <c r="A29" s="66" t="s">
        <v>0</v>
      </c>
      <c r="B29" s="64" t="str">
        <f>+B1</f>
        <v>Svend (5)</v>
      </c>
      <c r="C29" s="65"/>
      <c r="D29" s="62" t="str">
        <f>+D1</f>
        <v>Kim Vagn (4)</v>
      </c>
      <c r="E29" s="63"/>
      <c r="F29" s="64" t="str">
        <f>+F1</f>
        <v>Rytter (4)</v>
      </c>
      <c r="G29" s="65"/>
      <c r="H29" s="62" t="str">
        <f>+H1</f>
        <v>Carlo (5)</v>
      </c>
      <c r="I29" s="63"/>
      <c r="J29" s="64" t="str">
        <f>+J1</f>
        <v>Benny (4)</v>
      </c>
      <c r="K29" s="65"/>
      <c r="L29" s="62" t="str">
        <f>+L1</f>
        <v>Ejnar (4)</v>
      </c>
      <c r="M29" s="63"/>
      <c r="N29" s="64" t="str">
        <f>+N1</f>
        <v>Kromanden (5)</v>
      </c>
      <c r="O29" s="65"/>
      <c r="P29" s="62" t="str">
        <f>+P1</f>
        <v>Berg (4)</v>
      </c>
      <c r="Q29" s="63"/>
      <c r="R29" s="64" t="str">
        <f>+R1</f>
        <v>Damborg (4)</v>
      </c>
      <c r="S29" s="65"/>
      <c r="T29" s="62" t="str">
        <f>+T1</f>
        <v>Karl Oskar (5)</v>
      </c>
      <c r="U29" s="63"/>
      <c r="V29" s="64" t="str">
        <f>+V1</f>
        <v>Bajads (4)</v>
      </c>
      <c r="W29" s="65"/>
      <c r="X29" s="62" t="str">
        <f>+X1</f>
        <v>Poker (5)</v>
      </c>
      <c r="Y29" s="63"/>
      <c r="Z29" s="28" t="s">
        <v>2</v>
      </c>
      <c r="AA29" s="29" t="s">
        <v>3</v>
      </c>
    </row>
    <row r="30" spans="1:27" ht="38.25" customHeight="1" thickBot="1">
      <c r="A30" s="67"/>
      <c r="B30" s="30" t="s">
        <v>4</v>
      </c>
      <c r="C30" s="31" t="s">
        <v>5</v>
      </c>
      <c r="D30" s="30" t="s">
        <v>4</v>
      </c>
      <c r="E30" s="31" t="s">
        <v>5</v>
      </c>
      <c r="F30" s="30" t="s">
        <v>4</v>
      </c>
      <c r="G30" s="31" t="s">
        <v>5</v>
      </c>
      <c r="H30" s="30" t="s">
        <v>4</v>
      </c>
      <c r="I30" s="31" t="s">
        <v>5</v>
      </c>
      <c r="J30" s="30" t="s">
        <v>4</v>
      </c>
      <c r="K30" s="31" t="s">
        <v>5</v>
      </c>
      <c r="L30" s="30" t="s">
        <v>4</v>
      </c>
      <c r="M30" s="31" t="s">
        <v>5</v>
      </c>
      <c r="N30" s="30" t="s">
        <v>4</v>
      </c>
      <c r="O30" s="31" t="s">
        <v>5</v>
      </c>
      <c r="P30" s="30" t="s">
        <v>4</v>
      </c>
      <c r="Q30" s="31" t="s">
        <v>5</v>
      </c>
      <c r="R30" s="30" t="s">
        <v>4</v>
      </c>
      <c r="S30" s="31" t="s">
        <v>5</v>
      </c>
      <c r="T30" s="30" t="s">
        <v>4</v>
      </c>
      <c r="U30" s="31" t="s">
        <v>5</v>
      </c>
      <c r="V30" s="30" t="s">
        <v>4</v>
      </c>
      <c r="W30" s="31" t="s">
        <v>5</v>
      </c>
      <c r="X30" s="30" t="s">
        <v>4</v>
      </c>
      <c r="Y30" s="31" t="s">
        <v>5</v>
      </c>
      <c r="Z30" s="30" t="s">
        <v>4</v>
      </c>
      <c r="AA30" s="32" t="s">
        <v>4</v>
      </c>
    </row>
    <row r="31" spans="1:27" ht="12.75">
      <c r="A31" s="49">
        <v>26</v>
      </c>
      <c r="B31" s="4"/>
      <c r="C31" s="5"/>
      <c r="D31" s="6"/>
      <c r="E31" s="7"/>
      <c r="F31" s="4"/>
      <c r="G31" s="5"/>
      <c r="H31" s="6"/>
      <c r="I31" s="7"/>
      <c r="J31" s="4"/>
      <c r="K31" s="5"/>
      <c r="L31" s="6"/>
      <c r="M31" s="7"/>
      <c r="N31" s="4">
        <v>225</v>
      </c>
      <c r="O31" s="5"/>
      <c r="P31" s="6"/>
      <c r="Q31" s="7"/>
      <c r="R31" s="4"/>
      <c r="S31" s="5"/>
      <c r="T31" s="6"/>
      <c r="U31" s="7"/>
      <c r="V31" s="4"/>
      <c r="W31" s="5"/>
      <c r="X31" s="6"/>
      <c r="Y31" s="7"/>
      <c r="Z31" s="8"/>
      <c r="AA31" s="21">
        <v>304</v>
      </c>
    </row>
    <row r="32" spans="1:27" ht="12.75">
      <c r="A32" s="49">
        <v>27</v>
      </c>
      <c r="B32" s="4"/>
      <c r="C32" s="5"/>
      <c r="D32" s="6"/>
      <c r="E32" s="7"/>
      <c r="F32" s="4"/>
      <c r="G32" s="5"/>
      <c r="H32" s="6"/>
      <c r="I32" s="7"/>
      <c r="J32" s="4"/>
      <c r="K32" s="5"/>
      <c r="L32" s="6"/>
      <c r="M32" s="7"/>
      <c r="N32" s="4">
        <v>0</v>
      </c>
      <c r="O32" s="5">
        <v>25</v>
      </c>
      <c r="P32" s="6"/>
      <c r="Q32" s="7"/>
      <c r="R32" s="4"/>
      <c r="S32" s="5"/>
      <c r="T32" s="6"/>
      <c r="U32" s="7"/>
      <c r="V32" s="4"/>
      <c r="W32" s="5"/>
      <c r="X32" s="6"/>
      <c r="Y32" s="7"/>
      <c r="Z32" s="8"/>
      <c r="AA32" s="21"/>
    </row>
    <row r="33" spans="1:27" ht="12.75">
      <c r="A33" s="20">
        <v>28</v>
      </c>
      <c r="B33" s="4"/>
      <c r="C33" s="5"/>
      <c r="D33" s="6"/>
      <c r="E33" s="7"/>
      <c r="F33" s="4"/>
      <c r="G33" s="5"/>
      <c r="H33" s="6"/>
      <c r="I33" s="7"/>
      <c r="J33" s="4"/>
      <c r="K33" s="5"/>
      <c r="L33" s="6"/>
      <c r="M33" s="7"/>
      <c r="N33" s="4">
        <v>134</v>
      </c>
      <c r="O33" s="5"/>
      <c r="P33" s="6"/>
      <c r="Q33" s="7"/>
      <c r="R33" s="4"/>
      <c r="S33" s="5"/>
      <c r="T33" s="6"/>
      <c r="U33" s="7"/>
      <c r="V33" s="4"/>
      <c r="W33" s="5"/>
      <c r="X33" s="6"/>
      <c r="Y33" s="7"/>
      <c r="Z33" s="8"/>
      <c r="AA33" s="21"/>
    </row>
    <row r="34" spans="1:27" ht="12.75">
      <c r="A34" s="49">
        <v>29</v>
      </c>
      <c r="B34" s="4"/>
      <c r="C34" s="5"/>
      <c r="D34" s="6"/>
      <c r="E34" s="7"/>
      <c r="F34" s="4"/>
      <c r="G34" s="5"/>
      <c r="H34" s="6"/>
      <c r="I34" s="7"/>
      <c r="J34" s="4"/>
      <c r="K34" s="5"/>
      <c r="L34" s="6"/>
      <c r="M34" s="7"/>
      <c r="N34" s="4">
        <v>411</v>
      </c>
      <c r="O34" s="5"/>
      <c r="P34" s="6"/>
      <c r="Q34" s="7"/>
      <c r="R34" s="4"/>
      <c r="S34" s="5"/>
      <c r="T34" s="6"/>
      <c r="U34" s="7"/>
      <c r="V34" s="4"/>
      <c r="W34" s="5"/>
      <c r="X34" s="6"/>
      <c r="Y34" s="7"/>
      <c r="Z34" s="8"/>
      <c r="AA34" s="21">
        <v>0</v>
      </c>
    </row>
    <row r="35" spans="1:27" ht="12.75">
      <c r="A35" s="20">
        <v>30</v>
      </c>
      <c r="B35" s="4">
        <v>39</v>
      </c>
      <c r="C35" s="5"/>
      <c r="D35" s="6"/>
      <c r="E35" s="7"/>
      <c r="F35" s="4"/>
      <c r="G35" s="5"/>
      <c r="H35" s="6"/>
      <c r="I35" s="7"/>
      <c r="J35" s="4"/>
      <c r="K35" s="5"/>
      <c r="L35" s="6"/>
      <c r="M35" s="7"/>
      <c r="N35" s="4">
        <v>0</v>
      </c>
      <c r="O35" s="5">
        <v>25</v>
      </c>
      <c r="P35" s="6"/>
      <c r="Q35" s="7"/>
      <c r="R35" s="4"/>
      <c r="S35" s="5"/>
      <c r="T35" s="6"/>
      <c r="U35" s="7"/>
      <c r="V35" s="4"/>
      <c r="W35" s="5"/>
      <c r="X35" s="6"/>
      <c r="Y35" s="7"/>
      <c r="Z35" s="8"/>
      <c r="AA35" s="21"/>
    </row>
    <row r="36" spans="1:27" ht="12.75">
      <c r="A36" s="49">
        <v>31</v>
      </c>
      <c r="B36" s="4"/>
      <c r="C36" s="5"/>
      <c r="D36" s="6"/>
      <c r="E36" s="7"/>
      <c r="F36" s="4"/>
      <c r="G36" s="5"/>
      <c r="H36" s="6"/>
      <c r="I36" s="7"/>
      <c r="J36" s="4"/>
      <c r="K36" s="5"/>
      <c r="L36" s="6"/>
      <c r="M36" s="7"/>
      <c r="N36" s="4"/>
      <c r="O36" s="5"/>
      <c r="P36" s="6">
        <v>117</v>
      </c>
      <c r="Q36" s="7"/>
      <c r="R36" s="4"/>
      <c r="S36" s="5"/>
      <c r="T36" s="6"/>
      <c r="U36" s="7"/>
      <c r="V36" s="4"/>
      <c r="W36" s="5"/>
      <c r="X36" s="6"/>
      <c r="Y36" s="7"/>
      <c r="Z36" s="8"/>
      <c r="AA36" s="21"/>
    </row>
    <row r="37" spans="1:27" ht="12.75">
      <c r="A37" s="20">
        <v>32</v>
      </c>
      <c r="B37" s="4"/>
      <c r="C37" s="5"/>
      <c r="D37" s="6"/>
      <c r="E37" s="7"/>
      <c r="F37" s="4"/>
      <c r="G37" s="5"/>
      <c r="H37" s="6"/>
      <c r="I37" s="7"/>
      <c r="J37" s="4"/>
      <c r="K37" s="5"/>
      <c r="L37" s="6"/>
      <c r="M37" s="7"/>
      <c r="N37" s="4"/>
      <c r="O37" s="5"/>
      <c r="P37" s="6">
        <v>0</v>
      </c>
      <c r="Q37" s="7">
        <v>25</v>
      </c>
      <c r="R37" s="4"/>
      <c r="S37" s="5"/>
      <c r="T37" s="6"/>
      <c r="U37" s="7"/>
      <c r="V37" s="4"/>
      <c r="W37" s="5"/>
      <c r="X37" s="6"/>
      <c r="Y37" s="7"/>
      <c r="Z37" s="8"/>
      <c r="AA37" s="21">
        <v>0</v>
      </c>
    </row>
    <row r="38" spans="1:27" ht="12.75">
      <c r="A38" s="49">
        <v>33</v>
      </c>
      <c r="B38" s="4"/>
      <c r="C38" s="5"/>
      <c r="D38" s="6"/>
      <c r="E38" s="7"/>
      <c r="F38" s="4"/>
      <c r="G38" s="5"/>
      <c r="H38" s="6"/>
      <c r="I38" s="7"/>
      <c r="J38" s="4"/>
      <c r="K38" s="5"/>
      <c r="L38" s="6"/>
      <c r="M38" s="7"/>
      <c r="N38" s="4"/>
      <c r="O38" s="5"/>
      <c r="P38" s="6">
        <v>369</v>
      </c>
      <c r="Q38" s="7"/>
      <c r="R38" s="4"/>
      <c r="S38" s="5"/>
      <c r="T38" s="6"/>
      <c r="U38" s="7"/>
      <c r="V38" s="4"/>
      <c r="W38" s="5"/>
      <c r="X38" s="61"/>
      <c r="Y38" s="7"/>
      <c r="Z38" s="8"/>
      <c r="AA38" s="21"/>
    </row>
    <row r="39" spans="1:27" ht="12.75">
      <c r="A39" s="20">
        <v>34</v>
      </c>
      <c r="B39" s="4"/>
      <c r="C39" s="5"/>
      <c r="D39" s="6"/>
      <c r="E39" s="7"/>
      <c r="F39" s="4"/>
      <c r="G39" s="5"/>
      <c r="H39" s="6"/>
      <c r="I39" s="7"/>
      <c r="J39" s="4"/>
      <c r="K39" s="5"/>
      <c r="L39" s="6"/>
      <c r="M39" s="7"/>
      <c r="N39" s="4"/>
      <c r="O39" s="5"/>
      <c r="P39" s="6">
        <v>137</v>
      </c>
      <c r="Q39" s="7"/>
      <c r="R39" s="4"/>
      <c r="S39" s="5"/>
      <c r="T39" s="6"/>
      <c r="U39" s="7"/>
      <c r="V39" s="4"/>
      <c r="W39" s="5"/>
      <c r="X39" s="6"/>
      <c r="Y39" s="7"/>
      <c r="Z39" s="8"/>
      <c r="AA39" s="21"/>
    </row>
    <row r="40" spans="1:27" ht="12.75">
      <c r="A40" s="49">
        <v>35</v>
      </c>
      <c r="B40" s="4"/>
      <c r="C40" s="5"/>
      <c r="D40" s="6"/>
      <c r="E40" s="7"/>
      <c r="F40" s="4"/>
      <c r="G40" s="5"/>
      <c r="H40" s="6"/>
      <c r="I40" s="7"/>
      <c r="J40" s="4"/>
      <c r="K40" s="5"/>
      <c r="L40" s="6"/>
      <c r="M40" s="7"/>
      <c r="N40" s="4"/>
      <c r="O40" s="5"/>
      <c r="P40" s="6"/>
      <c r="Q40" s="7"/>
      <c r="R40" s="4">
        <v>0</v>
      </c>
      <c r="S40" s="5">
        <v>25</v>
      </c>
      <c r="T40" s="6"/>
      <c r="U40" s="7"/>
      <c r="V40" s="4"/>
      <c r="W40" s="5"/>
      <c r="X40" s="6"/>
      <c r="Y40" s="7"/>
      <c r="Z40" s="8"/>
      <c r="AA40" s="21"/>
    </row>
    <row r="41" spans="1:27" ht="12.75">
      <c r="A41" s="20">
        <v>36</v>
      </c>
      <c r="B41" s="4"/>
      <c r="C41" s="5"/>
      <c r="D41" s="6"/>
      <c r="E41" s="7"/>
      <c r="F41" s="4"/>
      <c r="G41" s="5"/>
      <c r="H41" s="6"/>
      <c r="I41" s="7"/>
      <c r="J41" s="4"/>
      <c r="K41" s="5"/>
      <c r="L41" s="6"/>
      <c r="M41" s="7"/>
      <c r="N41" s="4"/>
      <c r="O41" s="5"/>
      <c r="P41" s="6"/>
      <c r="Q41" s="7"/>
      <c r="R41" s="4">
        <v>490</v>
      </c>
      <c r="S41" s="5"/>
      <c r="T41" s="6"/>
      <c r="U41" s="7"/>
      <c r="V41" s="4"/>
      <c r="W41" s="5"/>
      <c r="X41" s="6"/>
      <c r="Y41" s="7"/>
      <c r="Z41" s="8"/>
      <c r="AA41" s="21"/>
    </row>
    <row r="42" spans="1:27" ht="12.75">
      <c r="A42" s="49">
        <v>37</v>
      </c>
      <c r="B42" s="4"/>
      <c r="C42" s="5"/>
      <c r="D42" s="6"/>
      <c r="E42" s="7"/>
      <c r="F42" s="4"/>
      <c r="G42" s="5"/>
      <c r="H42" s="6"/>
      <c r="I42" s="7"/>
      <c r="J42" s="4">
        <v>41</v>
      </c>
      <c r="K42" s="5"/>
      <c r="L42" s="6"/>
      <c r="M42" s="7"/>
      <c r="N42" s="4"/>
      <c r="O42" s="5"/>
      <c r="P42" s="6"/>
      <c r="Q42" s="7"/>
      <c r="R42" s="4">
        <v>1774</v>
      </c>
      <c r="S42" s="5"/>
      <c r="T42" s="6"/>
      <c r="U42" s="7"/>
      <c r="V42" s="4"/>
      <c r="W42" s="5"/>
      <c r="X42" s="6"/>
      <c r="Y42" s="7"/>
      <c r="Z42" s="8"/>
      <c r="AA42" s="21"/>
    </row>
    <row r="43" spans="1:27" ht="12.75">
      <c r="A43" s="20">
        <v>38</v>
      </c>
      <c r="B43" s="4"/>
      <c r="C43" s="5"/>
      <c r="D43" s="6"/>
      <c r="E43" s="7"/>
      <c r="F43" s="4"/>
      <c r="G43" s="5"/>
      <c r="H43" s="6"/>
      <c r="I43" s="7"/>
      <c r="J43" s="4"/>
      <c r="K43" s="5"/>
      <c r="L43" s="6"/>
      <c r="M43" s="7"/>
      <c r="N43" s="4"/>
      <c r="O43" s="5"/>
      <c r="P43" s="6"/>
      <c r="Q43" s="7"/>
      <c r="R43" s="4">
        <v>846</v>
      </c>
      <c r="S43" s="5"/>
      <c r="T43" s="6"/>
      <c r="U43" s="7"/>
      <c r="V43" s="4"/>
      <c r="W43" s="5"/>
      <c r="X43" s="6"/>
      <c r="Y43" s="7"/>
      <c r="Z43" s="8"/>
      <c r="AA43" s="21"/>
    </row>
    <row r="44" spans="1:27" ht="12.75">
      <c r="A44" s="49">
        <v>39</v>
      </c>
      <c r="B44" s="4"/>
      <c r="C44" s="5"/>
      <c r="D44" s="6"/>
      <c r="E44" s="7"/>
      <c r="F44" s="4"/>
      <c r="G44" s="5"/>
      <c r="H44" s="6"/>
      <c r="I44" s="7"/>
      <c r="J44" s="4"/>
      <c r="K44" s="5"/>
      <c r="L44" s="6"/>
      <c r="M44" s="7"/>
      <c r="N44" s="4"/>
      <c r="O44" s="5"/>
      <c r="P44" s="6"/>
      <c r="Q44" s="7"/>
      <c r="R44" s="4"/>
      <c r="S44" s="5"/>
      <c r="T44" s="6">
        <v>34</v>
      </c>
      <c r="U44" s="7"/>
      <c r="V44" s="4"/>
      <c r="W44" s="5"/>
      <c r="X44" s="6"/>
      <c r="Y44" s="7"/>
      <c r="Z44" s="8"/>
      <c r="AA44" s="21"/>
    </row>
    <row r="45" spans="1:27" ht="12.75">
      <c r="A45" s="20">
        <v>40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/>
      <c r="S45" s="5"/>
      <c r="T45" s="6">
        <v>473</v>
      </c>
      <c r="U45" s="7"/>
      <c r="V45" s="4"/>
      <c r="W45" s="5"/>
      <c r="X45" s="6"/>
      <c r="Y45" s="7"/>
      <c r="Z45" s="8"/>
      <c r="AA45" s="21">
        <v>36</v>
      </c>
    </row>
    <row r="46" spans="1:27" ht="12.75">
      <c r="A46" s="49">
        <v>41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>
        <v>41</v>
      </c>
      <c r="M46" s="7"/>
      <c r="N46" s="4"/>
      <c r="O46" s="5"/>
      <c r="P46" s="6"/>
      <c r="Q46" s="7"/>
      <c r="R46" s="4"/>
      <c r="S46" s="5"/>
      <c r="T46" s="6">
        <v>122</v>
      </c>
      <c r="U46" s="7"/>
      <c r="V46" s="4"/>
      <c r="W46" s="5"/>
      <c r="X46" s="6"/>
      <c r="Y46" s="7"/>
      <c r="Z46" s="8"/>
      <c r="AA46" s="21"/>
    </row>
    <row r="47" spans="1:27" ht="12.75">
      <c r="A47" s="20">
        <v>42</v>
      </c>
      <c r="B47" s="4"/>
      <c r="C47" s="5"/>
      <c r="D47" s="6"/>
      <c r="E47" s="7"/>
      <c r="F47" s="4"/>
      <c r="G47" s="5"/>
      <c r="H47" s="6"/>
      <c r="I47" s="7"/>
      <c r="J47" s="4"/>
      <c r="K47" s="5"/>
      <c r="L47" s="6"/>
      <c r="M47" s="7"/>
      <c r="N47" s="4"/>
      <c r="O47" s="5"/>
      <c r="P47" s="6"/>
      <c r="Q47" s="7"/>
      <c r="R47" s="4"/>
      <c r="S47" s="5"/>
      <c r="T47" s="6">
        <v>0</v>
      </c>
      <c r="U47" s="7">
        <v>25</v>
      </c>
      <c r="V47" s="4"/>
      <c r="W47" s="5"/>
      <c r="X47" s="6"/>
      <c r="Y47" s="7"/>
      <c r="Z47" s="8">
        <v>66</v>
      </c>
      <c r="AA47" s="21"/>
    </row>
    <row r="48" spans="1:27" ht="12.75">
      <c r="A48" s="49">
        <v>43</v>
      </c>
      <c r="B48" s="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4"/>
      <c r="O48" s="5"/>
      <c r="P48" s="6"/>
      <c r="Q48" s="7"/>
      <c r="R48" s="4"/>
      <c r="S48" s="5"/>
      <c r="T48" s="6">
        <v>277</v>
      </c>
      <c r="U48" s="7"/>
      <c r="V48" s="4"/>
      <c r="W48" s="5"/>
      <c r="X48" s="6"/>
      <c r="Y48" s="7"/>
      <c r="Z48" s="8"/>
      <c r="AA48" s="21"/>
    </row>
    <row r="49" spans="1:27" ht="12.75">
      <c r="A49" s="20">
        <v>44</v>
      </c>
      <c r="B49" s="4"/>
      <c r="C49" s="5"/>
      <c r="D49" s="6"/>
      <c r="E49" s="7"/>
      <c r="F49" s="4"/>
      <c r="G49" s="5"/>
      <c r="H49" s="6"/>
      <c r="I49" s="7"/>
      <c r="J49" s="4"/>
      <c r="K49" s="5"/>
      <c r="L49" s="6"/>
      <c r="M49" s="7"/>
      <c r="N49" s="4"/>
      <c r="O49" s="5"/>
      <c r="P49" s="6"/>
      <c r="Q49" s="7"/>
      <c r="R49" s="4"/>
      <c r="S49" s="5"/>
      <c r="T49" s="6"/>
      <c r="U49" s="7"/>
      <c r="V49" s="4">
        <v>177</v>
      </c>
      <c r="W49" s="5"/>
      <c r="X49" s="6"/>
      <c r="Y49" s="7"/>
      <c r="Z49" s="8"/>
      <c r="AA49" s="21">
        <v>0</v>
      </c>
    </row>
    <row r="50" spans="1:27" ht="12.75">
      <c r="A50" s="49">
        <v>45</v>
      </c>
      <c r="B50" s="4"/>
      <c r="C50" s="5"/>
      <c r="D50" s="6"/>
      <c r="E50" s="7"/>
      <c r="F50" s="4"/>
      <c r="G50" s="5"/>
      <c r="H50" s="6"/>
      <c r="I50" s="7"/>
      <c r="J50" s="4"/>
      <c r="K50" s="5"/>
      <c r="L50" s="6"/>
      <c r="M50" s="7"/>
      <c r="N50" s="4"/>
      <c r="O50" s="5"/>
      <c r="P50" s="6"/>
      <c r="Q50" s="7"/>
      <c r="R50" s="4"/>
      <c r="S50" s="5"/>
      <c r="T50" s="6"/>
      <c r="U50" s="7"/>
      <c r="V50" s="4">
        <v>648</v>
      </c>
      <c r="W50" s="5"/>
      <c r="X50" s="6"/>
      <c r="Y50" s="7"/>
      <c r="Z50" s="8"/>
      <c r="AA50" s="21">
        <v>240</v>
      </c>
    </row>
    <row r="51" spans="1:27" ht="12.75">
      <c r="A51" s="20">
        <v>46</v>
      </c>
      <c r="B51" s="4"/>
      <c r="C51" s="5"/>
      <c r="D51" s="6"/>
      <c r="E51" s="7"/>
      <c r="F51" s="4"/>
      <c r="G51" s="5"/>
      <c r="H51" s="6"/>
      <c r="I51" s="7"/>
      <c r="J51" s="4"/>
      <c r="K51" s="5"/>
      <c r="L51" s="6"/>
      <c r="M51" s="7"/>
      <c r="N51" s="4"/>
      <c r="O51" s="5"/>
      <c r="P51" s="6"/>
      <c r="Q51" s="7"/>
      <c r="R51" s="4"/>
      <c r="S51" s="5"/>
      <c r="T51" s="6"/>
      <c r="U51" s="7"/>
      <c r="V51" s="4">
        <v>411</v>
      </c>
      <c r="W51" s="5"/>
      <c r="X51" s="6"/>
      <c r="Y51" s="7"/>
      <c r="Z51" s="8"/>
      <c r="AA51" s="21"/>
    </row>
    <row r="52" spans="1:27" ht="12.75">
      <c r="A52" s="49">
        <v>47</v>
      </c>
      <c r="B52" s="4"/>
      <c r="C52" s="5"/>
      <c r="D52" s="6"/>
      <c r="E52" s="7"/>
      <c r="F52" s="4"/>
      <c r="G52" s="5"/>
      <c r="H52" s="6"/>
      <c r="I52" s="7"/>
      <c r="J52" s="4"/>
      <c r="K52" s="5"/>
      <c r="L52" s="6"/>
      <c r="M52" s="7"/>
      <c r="N52" s="4"/>
      <c r="O52" s="5"/>
      <c r="P52" s="6"/>
      <c r="Q52" s="7"/>
      <c r="R52" s="4"/>
      <c r="S52" s="5"/>
      <c r="T52" s="6"/>
      <c r="U52" s="7"/>
      <c r="V52" s="4">
        <v>430</v>
      </c>
      <c r="W52" s="5"/>
      <c r="X52" s="6"/>
      <c r="Y52" s="7"/>
      <c r="Z52" s="8"/>
      <c r="AA52" s="21"/>
    </row>
    <row r="53" spans="1:27" ht="12.75">
      <c r="A53" s="20">
        <v>48</v>
      </c>
      <c r="B53" s="4"/>
      <c r="C53" s="5"/>
      <c r="D53" s="6"/>
      <c r="E53" s="7"/>
      <c r="F53" s="4"/>
      <c r="G53" s="5"/>
      <c r="H53" s="6"/>
      <c r="I53" s="7"/>
      <c r="J53" s="4"/>
      <c r="K53" s="5"/>
      <c r="L53" s="6"/>
      <c r="M53" s="7"/>
      <c r="N53" s="4"/>
      <c r="O53" s="5"/>
      <c r="P53" s="6"/>
      <c r="Q53" s="7"/>
      <c r="R53" s="4"/>
      <c r="S53" s="5"/>
      <c r="T53" s="6"/>
      <c r="U53" s="7"/>
      <c r="V53" s="4"/>
      <c r="W53" s="5"/>
      <c r="X53" s="6">
        <v>132</v>
      </c>
      <c r="Y53" s="7"/>
      <c r="Z53" s="8"/>
      <c r="AA53" s="21"/>
    </row>
    <row r="54" spans="1:27" ht="12.75">
      <c r="A54" s="49">
        <v>49</v>
      </c>
      <c r="B54" s="4"/>
      <c r="C54" s="5"/>
      <c r="D54" s="6"/>
      <c r="E54" s="7"/>
      <c r="F54" s="4"/>
      <c r="G54" s="5"/>
      <c r="H54" s="6"/>
      <c r="I54" s="7"/>
      <c r="J54" s="4"/>
      <c r="K54" s="5"/>
      <c r="L54" s="6"/>
      <c r="M54" s="7"/>
      <c r="N54" s="4"/>
      <c r="O54" s="5"/>
      <c r="P54" s="6"/>
      <c r="Q54" s="7"/>
      <c r="R54" s="4">
        <v>39</v>
      </c>
      <c r="S54" s="5"/>
      <c r="T54" s="6"/>
      <c r="U54" s="7"/>
      <c r="V54" s="4"/>
      <c r="W54" s="5"/>
      <c r="X54" s="6">
        <v>317</v>
      </c>
      <c r="Y54" s="7"/>
      <c r="Z54" s="8"/>
      <c r="AA54" s="21">
        <v>39</v>
      </c>
    </row>
    <row r="55" spans="1:27" ht="12.75">
      <c r="A55" s="49">
        <v>50</v>
      </c>
      <c r="B55" s="4"/>
      <c r="C55" s="5"/>
      <c r="D55" s="6"/>
      <c r="E55" s="7"/>
      <c r="F55" s="4"/>
      <c r="G55" s="5"/>
      <c r="H55" s="6"/>
      <c r="I55" s="7"/>
      <c r="J55" s="4"/>
      <c r="K55" s="5"/>
      <c r="L55" s="6"/>
      <c r="M55" s="7"/>
      <c r="N55" s="4"/>
      <c r="O55" s="5"/>
      <c r="P55" s="6"/>
      <c r="Q55" s="7"/>
      <c r="R55" s="4"/>
      <c r="S55" s="5"/>
      <c r="T55" s="6"/>
      <c r="U55" s="7"/>
      <c r="V55" s="4"/>
      <c r="W55" s="5"/>
      <c r="X55" s="6">
        <v>120</v>
      </c>
      <c r="Y55" s="7"/>
      <c r="Z55" s="8"/>
      <c r="AA55" s="21"/>
    </row>
    <row r="56" spans="1:27" ht="12.75">
      <c r="A56" s="20">
        <v>51</v>
      </c>
      <c r="B56" s="4"/>
      <c r="C56" s="5"/>
      <c r="D56" s="6"/>
      <c r="E56" s="7"/>
      <c r="F56" s="4"/>
      <c r="G56" s="5"/>
      <c r="H56" s="6"/>
      <c r="I56" s="7"/>
      <c r="J56" s="4"/>
      <c r="K56" s="5"/>
      <c r="L56" s="6">
        <v>42</v>
      </c>
      <c r="M56" s="7"/>
      <c r="N56" s="4"/>
      <c r="O56" s="5"/>
      <c r="P56" s="6"/>
      <c r="Q56" s="7"/>
      <c r="R56" s="4"/>
      <c r="S56" s="5"/>
      <c r="T56" s="6"/>
      <c r="U56" s="7"/>
      <c r="V56" s="4"/>
      <c r="W56" s="5"/>
      <c r="X56" s="6">
        <v>183</v>
      </c>
      <c r="Y56" s="7"/>
      <c r="Z56" s="8"/>
      <c r="AA56" s="21">
        <v>42</v>
      </c>
    </row>
    <row r="57" spans="1:27" ht="13.5" thickBot="1">
      <c r="A57" s="49">
        <v>52</v>
      </c>
      <c r="B57" s="22"/>
      <c r="C57" s="22"/>
      <c r="D57" s="24"/>
      <c r="E57" s="24"/>
      <c r="F57" s="22"/>
      <c r="G57" s="22"/>
      <c r="H57" s="24"/>
      <c r="I57" s="24"/>
      <c r="J57" s="22"/>
      <c r="K57" s="22"/>
      <c r="L57" s="24"/>
      <c r="M57" s="24"/>
      <c r="N57" s="22">
        <v>40</v>
      </c>
      <c r="O57" s="22"/>
      <c r="P57" s="24"/>
      <c r="Q57" s="24"/>
      <c r="R57" s="22"/>
      <c r="S57" s="22"/>
      <c r="T57" s="24"/>
      <c r="U57" s="24"/>
      <c r="V57" s="22"/>
      <c r="W57" s="22"/>
      <c r="X57" s="24">
        <v>69</v>
      </c>
      <c r="Y57" s="24"/>
      <c r="Z57" s="26"/>
      <c r="AA57" s="27"/>
    </row>
    <row r="58" spans="1:27" ht="13.5" thickBot="1">
      <c r="A58" s="3" t="s">
        <v>1</v>
      </c>
      <c r="B58" s="9">
        <f aca="true" t="shared" si="0" ref="B58:AA58">SUM(B3:B57)</f>
        <v>1140</v>
      </c>
      <c r="C58" s="10">
        <f t="shared" si="0"/>
        <v>25</v>
      </c>
      <c r="D58" s="11">
        <f t="shared" si="0"/>
        <v>842</v>
      </c>
      <c r="E58" s="12">
        <f t="shared" si="0"/>
        <v>0</v>
      </c>
      <c r="F58" s="9">
        <f t="shared" si="0"/>
        <v>706</v>
      </c>
      <c r="G58" s="10">
        <f t="shared" si="0"/>
        <v>0</v>
      </c>
      <c r="H58" s="11">
        <f t="shared" si="0"/>
        <v>127</v>
      </c>
      <c r="I58" s="12">
        <f t="shared" si="0"/>
        <v>50</v>
      </c>
      <c r="J58" s="9">
        <f t="shared" si="0"/>
        <v>1645</v>
      </c>
      <c r="K58" s="10">
        <f t="shared" si="0"/>
        <v>0</v>
      </c>
      <c r="L58" s="11">
        <f>SUM(L3:L57)</f>
        <v>890</v>
      </c>
      <c r="M58" s="12">
        <f>SUM(M3:M57)</f>
        <v>50</v>
      </c>
      <c r="N58" s="9">
        <f>SUM(N3:N57)</f>
        <v>810</v>
      </c>
      <c r="O58" s="10">
        <f t="shared" si="0"/>
        <v>50</v>
      </c>
      <c r="P58" s="11">
        <f t="shared" si="0"/>
        <v>663</v>
      </c>
      <c r="Q58" s="12">
        <f t="shared" si="0"/>
        <v>25</v>
      </c>
      <c r="R58" s="11">
        <f t="shared" si="0"/>
        <v>3149</v>
      </c>
      <c r="S58" s="10">
        <f t="shared" si="0"/>
        <v>25</v>
      </c>
      <c r="T58" s="11">
        <f t="shared" si="0"/>
        <v>906</v>
      </c>
      <c r="U58" s="12">
        <f t="shared" si="0"/>
        <v>25</v>
      </c>
      <c r="V58" s="9">
        <f t="shared" si="0"/>
        <v>1666</v>
      </c>
      <c r="W58" s="10">
        <f t="shared" si="0"/>
        <v>0</v>
      </c>
      <c r="X58" s="11">
        <f t="shared" si="0"/>
        <v>821</v>
      </c>
      <c r="Y58" s="12">
        <f t="shared" si="0"/>
        <v>0</v>
      </c>
      <c r="Z58" s="13">
        <f t="shared" si="0"/>
        <v>394</v>
      </c>
      <c r="AA58" s="14">
        <f t="shared" si="0"/>
        <v>737</v>
      </c>
    </row>
    <row r="60" spans="1:26" ht="12.75">
      <c r="A60" s="16" t="s">
        <v>6</v>
      </c>
      <c r="B60" s="17"/>
      <c r="C60" s="17"/>
      <c r="D60" s="17"/>
      <c r="E60" s="69">
        <f>SUM(AA58)</f>
        <v>737</v>
      </c>
      <c r="F60" s="69"/>
      <c r="G60" s="69"/>
      <c r="H60" s="15" t="s">
        <v>7</v>
      </c>
      <c r="J60" s="68">
        <f>SUM(C58,E58,G58,I58,K58,M58,O58,Q58,S58,U58,W58,Y58)</f>
        <v>250</v>
      </c>
      <c r="K60" s="68"/>
      <c r="M60" s="18" t="s">
        <v>8</v>
      </c>
      <c r="N60" s="19"/>
      <c r="O60" s="19"/>
      <c r="P60" s="19"/>
      <c r="Q60" s="70">
        <f>SUM(B58,D58,F58,H58,J58,L58,N58,P58,R58,T58,V58,X58,Z58)</f>
        <v>13759</v>
      </c>
      <c r="R60" s="70"/>
      <c r="S60" s="70"/>
      <c r="U60" s="1" t="s">
        <v>9</v>
      </c>
      <c r="X60" s="71">
        <f>SUM(Q60/12)</f>
        <v>1146.5833333333333</v>
      </c>
      <c r="Y60" s="71"/>
      <c r="Z60" s="72"/>
    </row>
  </sheetData>
  <sheetProtection/>
  <mergeCells count="30">
    <mergeCell ref="X60:Z60"/>
    <mergeCell ref="B1:C1"/>
    <mergeCell ref="D1:E1"/>
    <mergeCell ref="F1:G1"/>
    <mergeCell ref="H1:I1"/>
    <mergeCell ref="J1:K1"/>
    <mergeCell ref="T1:U1"/>
    <mergeCell ref="V1:W1"/>
    <mergeCell ref="T29:U29"/>
    <mergeCell ref="L1:M1"/>
    <mergeCell ref="A1:A2"/>
    <mergeCell ref="A29:A30"/>
    <mergeCell ref="J60:K60"/>
    <mergeCell ref="E60:G60"/>
    <mergeCell ref="Q60:S60"/>
    <mergeCell ref="R29:S29"/>
    <mergeCell ref="B29:C29"/>
    <mergeCell ref="N1:O1"/>
    <mergeCell ref="P1:Q1"/>
    <mergeCell ref="R1:S1"/>
    <mergeCell ref="D29:E29"/>
    <mergeCell ref="F29:G29"/>
    <mergeCell ref="H29:I29"/>
    <mergeCell ref="V29:W29"/>
    <mergeCell ref="P29:Q29"/>
    <mergeCell ref="X1:Y1"/>
    <mergeCell ref="X29:Y29"/>
    <mergeCell ref="J29:K29"/>
    <mergeCell ref="L29:M29"/>
    <mergeCell ref="N29:O29"/>
  </mergeCells>
  <printOptions/>
  <pageMargins left="0.5118110236220472" right="0.4724409448818898" top="0.4330708661417323" bottom="0.2362204724409449" header="0" footer="0"/>
  <pageSetup horizontalDpi="300" verticalDpi="300" orientation="landscape" paperSize="9" r:id="rId3"/>
  <headerFooter alignWithMargins="0"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7109375" style="0" customWidth="1"/>
    <col min="2" max="2" width="6.8515625" style="0" customWidth="1"/>
    <col min="3" max="3" width="18.28125" style="2" customWidth="1"/>
    <col min="4" max="4" width="20.00390625" style="0" customWidth="1"/>
    <col min="5" max="5" width="29.8515625" style="0" customWidth="1"/>
    <col min="6" max="6" width="6.00390625" style="0" customWidth="1"/>
    <col min="7" max="7" width="18.8515625" style="0" customWidth="1"/>
    <col min="8" max="8" width="16.140625" style="0" customWidth="1"/>
    <col min="9" max="9" width="10.7109375" style="0" customWidth="1"/>
  </cols>
  <sheetData>
    <row r="1" spans="1:14" ht="15" customHeight="1" thickBot="1">
      <c r="A1" s="44"/>
      <c r="B1" s="44"/>
      <c r="C1" s="44"/>
      <c r="D1" s="44"/>
      <c r="E1" s="44"/>
      <c r="F1" s="44"/>
      <c r="G1" s="44"/>
      <c r="H1" s="44"/>
      <c r="I1" s="44"/>
      <c r="J1" s="34"/>
      <c r="K1" s="34"/>
      <c r="L1" s="34"/>
      <c r="M1" s="34"/>
      <c r="N1" s="34"/>
    </row>
    <row r="2" spans="1:12" ht="26.25">
      <c r="A2" s="44"/>
      <c r="B2" s="81"/>
      <c r="C2" s="73" t="s">
        <v>11</v>
      </c>
      <c r="D2" s="74"/>
      <c r="E2" s="41"/>
      <c r="F2" s="84"/>
      <c r="G2" s="77" t="s">
        <v>12</v>
      </c>
      <c r="H2" s="78"/>
      <c r="I2" s="44"/>
      <c r="J2" s="34"/>
      <c r="K2" s="34"/>
      <c r="L2" s="34"/>
    </row>
    <row r="3" spans="1:9" ht="13.5" customHeight="1">
      <c r="A3" s="42"/>
      <c r="B3" s="82"/>
      <c r="C3" s="75"/>
      <c r="D3" s="76"/>
      <c r="E3" s="41"/>
      <c r="F3" s="85"/>
      <c r="G3" s="79"/>
      <c r="H3" s="80"/>
      <c r="I3" s="42"/>
    </row>
    <row r="4" spans="1:9" ht="18.75" thickBot="1">
      <c r="A4" s="42"/>
      <c r="B4" s="83"/>
      <c r="C4" s="51" t="s">
        <v>10</v>
      </c>
      <c r="D4" s="52" t="s">
        <v>14</v>
      </c>
      <c r="E4" s="39"/>
      <c r="F4" s="86"/>
      <c r="G4" s="51" t="s">
        <v>10</v>
      </c>
      <c r="H4" s="52" t="s">
        <v>13</v>
      </c>
      <c r="I4" s="42"/>
    </row>
    <row r="5" spans="1:9" ht="15">
      <c r="A5" s="42"/>
      <c r="B5" s="53">
        <v>1</v>
      </c>
      <c r="C5" s="54" t="str">
        <f>(Regnskab!R1)</f>
        <v>Damborg (4)</v>
      </c>
      <c r="D5" s="57">
        <f>(Regnskab!R58)</f>
        <v>3149</v>
      </c>
      <c r="E5" s="40"/>
      <c r="F5" s="53">
        <v>1</v>
      </c>
      <c r="G5" s="59" t="str">
        <f>(Regnskab!H1)</f>
        <v>Carlo (5)</v>
      </c>
      <c r="H5" s="55">
        <f>(Regnskab!I58)</f>
        <v>50</v>
      </c>
      <c r="I5" s="42"/>
    </row>
    <row r="6" spans="1:9" ht="15">
      <c r="A6" s="42"/>
      <c r="B6" s="47">
        <v>2</v>
      </c>
      <c r="C6" s="46" t="str">
        <f>(Regnskab!V1)</f>
        <v>Bajads (4)</v>
      </c>
      <c r="D6" s="37">
        <f>(Regnskab!V58)</f>
        <v>1666</v>
      </c>
      <c r="E6" s="40"/>
      <c r="F6" s="47">
        <v>1</v>
      </c>
      <c r="G6" s="46" t="str">
        <f>(Regnskab!L1)</f>
        <v>Ejnar (4)</v>
      </c>
      <c r="H6" s="35">
        <f>(Regnskab!M58)</f>
        <v>50</v>
      </c>
      <c r="I6" s="42"/>
    </row>
    <row r="7" spans="1:9" ht="15">
      <c r="A7" s="42"/>
      <c r="B7" s="47">
        <v>3</v>
      </c>
      <c r="C7" s="46" t="str">
        <f>(Regnskab!J1)</f>
        <v>Benny (4)</v>
      </c>
      <c r="D7" s="37">
        <f>(Regnskab!J58)</f>
        <v>1645</v>
      </c>
      <c r="E7" s="40"/>
      <c r="F7" s="47">
        <v>1</v>
      </c>
      <c r="G7" s="46" t="str">
        <f>(Regnskab!N1)</f>
        <v>Kromanden (5)</v>
      </c>
      <c r="H7" s="35">
        <f>(Regnskab!O58)</f>
        <v>50</v>
      </c>
      <c r="I7" s="42"/>
    </row>
    <row r="8" spans="1:9" ht="15">
      <c r="A8" s="42"/>
      <c r="B8" s="47">
        <v>4</v>
      </c>
      <c r="C8" s="46" t="str">
        <f>(Regnskab!B1)</f>
        <v>Svend (5)</v>
      </c>
      <c r="D8" s="37">
        <f>(Regnskab!B58)</f>
        <v>1140</v>
      </c>
      <c r="E8" s="40"/>
      <c r="F8" s="47">
        <v>4</v>
      </c>
      <c r="G8" s="46" t="str">
        <f>(Regnskab!P1)</f>
        <v>Berg (4)</v>
      </c>
      <c r="H8" s="35">
        <f>(Regnskab!Q58)</f>
        <v>25</v>
      </c>
      <c r="I8" s="42"/>
    </row>
    <row r="9" spans="1:9" ht="15">
      <c r="A9" s="42"/>
      <c r="B9" s="47">
        <v>5</v>
      </c>
      <c r="C9" s="46" t="str">
        <f>(Regnskab!T1)</f>
        <v>Karl Oskar (5)</v>
      </c>
      <c r="D9" s="37">
        <f>(Regnskab!T58)</f>
        <v>906</v>
      </c>
      <c r="E9" s="40"/>
      <c r="F9" s="47">
        <v>4</v>
      </c>
      <c r="G9" s="46" t="str">
        <f>(Regnskab!B1)</f>
        <v>Svend (5)</v>
      </c>
      <c r="H9" s="35">
        <f>(Regnskab!C58)</f>
        <v>25</v>
      </c>
      <c r="I9" s="42"/>
    </row>
    <row r="10" spans="1:9" ht="15">
      <c r="A10" s="42"/>
      <c r="B10" s="47">
        <v>6</v>
      </c>
      <c r="C10" s="46" t="str">
        <f>(Regnskab!L1)</f>
        <v>Ejnar (4)</v>
      </c>
      <c r="D10" s="37">
        <f>(Regnskab!L58)</f>
        <v>890</v>
      </c>
      <c r="E10" s="40"/>
      <c r="F10" s="47">
        <v>4</v>
      </c>
      <c r="G10" s="46" t="str">
        <f>(Regnskab!R1)</f>
        <v>Damborg (4)</v>
      </c>
      <c r="H10" s="35">
        <f>(Regnskab!S58)</f>
        <v>25</v>
      </c>
      <c r="I10" s="42"/>
    </row>
    <row r="11" spans="1:9" ht="15">
      <c r="A11" s="42"/>
      <c r="B11" s="47">
        <v>7</v>
      </c>
      <c r="C11" s="46" t="str">
        <f>(Regnskab!D1)</f>
        <v>Kim Vagn (4)</v>
      </c>
      <c r="D11" s="37">
        <f>(Regnskab!D58)</f>
        <v>842</v>
      </c>
      <c r="E11" s="40"/>
      <c r="F11" s="47">
        <v>4</v>
      </c>
      <c r="G11" s="46" t="str">
        <f>(Regnskab!T1)</f>
        <v>Karl Oskar (5)</v>
      </c>
      <c r="H11" s="35">
        <f>(Regnskab!U58)</f>
        <v>25</v>
      </c>
      <c r="I11" s="42"/>
    </row>
    <row r="12" spans="1:9" ht="15">
      <c r="A12" s="42"/>
      <c r="B12" s="47">
        <v>8</v>
      </c>
      <c r="C12" s="46" t="str">
        <f>(Regnskab!X1)</f>
        <v>Poker (5)</v>
      </c>
      <c r="D12" s="37">
        <f>(Regnskab!X58)</f>
        <v>821</v>
      </c>
      <c r="E12" s="40"/>
      <c r="F12" s="47">
        <v>12</v>
      </c>
      <c r="G12" s="46" t="str">
        <f>(Regnskab!V1)</f>
        <v>Bajads (4)</v>
      </c>
      <c r="H12" s="35">
        <f>(Regnskab!W58)</f>
        <v>0</v>
      </c>
      <c r="I12" s="42"/>
    </row>
    <row r="13" spans="1:9" ht="15">
      <c r="A13" s="42"/>
      <c r="B13" s="47">
        <v>9</v>
      </c>
      <c r="C13" s="46" t="str">
        <f>(Regnskab!N1)</f>
        <v>Kromanden (5)</v>
      </c>
      <c r="D13" s="37">
        <f>(Regnskab!N58)</f>
        <v>810</v>
      </c>
      <c r="E13" s="40"/>
      <c r="F13" s="47">
        <v>12</v>
      </c>
      <c r="G13" s="46" t="str">
        <f>(Regnskab!J1)</f>
        <v>Benny (4)</v>
      </c>
      <c r="H13" s="35">
        <v>0</v>
      </c>
      <c r="I13" s="42"/>
    </row>
    <row r="14" spans="1:9" ht="15">
      <c r="A14" s="42"/>
      <c r="B14" s="47">
        <v>10</v>
      </c>
      <c r="C14" s="46" t="str">
        <f>(Regnskab!F1)</f>
        <v>Rytter (4)</v>
      </c>
      <c r="D14" s="37">
        <f>(Regnskab!F58)</f>
        <v>706</v>
      </c>
      <c r="E14" s="40"/>
      <c r="F14" s="47">
        <v>12</v>
      </c>
      <c r="G14" s="46" t="str">
        <f>(Regnskab!D1)</f>
        <v>Kim Vagn (4)</v>
      </c>
      <c r="H14" s="35">
        <f>(Regnskab!E58)</f>
        <v>0</v>
      </c>
      <c r="I14" s="42"/>
    </row>
    <row r="15" spans="1:9" ht="15">
      <c r="A15" s="42"/>
      <c r="B15" s="47">
        <v>11</v>
      </c>
      <c r="C15" s="46" t="str">
        <f>(Regnskab!P1)</f>
        <v>Berg (4)</v>
      </c>
      <c r="D15" s="37">
        <f>(Regnskab!P58)</f>
        <v>663</v>
      </c>
      <c r="E15" s="40"/>
      <c r="F15" s="47">
        <v>12</v>
      </c>
      <c r="G15" s="46" t="str">
        <f>(Regnskab!X1)</f>
        <v>Poker (5)</v>
      </c>
      <c r="H15" s="35">
        <f>(Regnskab!Y58)</f>
        <v>0</v>
      </c>
      <c r="I15" s="42"/>
    </row>
    <row r="16" spans="1:9" ht="15.75" thickBot="1">
      <c r="A16" s="42"/>
      <c r="B16" s="56">
        <v>12</v>
      </c>
      <c r="C16" s="48" t="str">
        <f>(Regnskab!H1)</f>
        <v>Carlo (5)</v>
      </c>
      <c r="D16" s="38">
        <f>(Regnskab!H58)</f>
        <v>127</v>
      </c>
      <c r="E16" s="40"/>
      <c r="F16" s="47">
        <v>12</v>
      </c>
      <c r="G16" s="48" t="str">
        <f>(Regnskab!F1)</f>
        <v>Rytter (4)</v>
      </c>
      <c r="H16" s="36">
        <f>(Regnskab!G58)</f>
        <v>0</v>
      </c>
      <c r="I16" s="42"/>
    </row>
    <row r="17" spans="1:9" ht="15">
      <c r="A17" s="45"/>
      <c r="B17" s="33"/>
      <c r="C17" s="42"/>
      <c r="D17" s="42"/>
      <c r="E17" s="42"/>
      <c r="F17" s="42"/>
      <c r="G17" s="42"/>
      <c r="H17" s="42"/>
      <c r="I17" s="42"/>
    </row>
    <row r="18" spans="1:9" ht="12.75" customHeight="1">
      <c r="A18" s="42"/>
      <c r="B18" s="42"/>
      <c r="C18" s="43"/>
      <c r="D18" s="40">
        <f>SUM(D5:D17)</f>
        <v>13365</v>
      </c>
      <c r="E18" s="42"/>
      <c r="F18" s="42"/>
      <c r="G18" s="42"/>
      <c r="H18" s="58">
        <f>SUM(H5:H17)</f>
        <v>250</v>
      </c>
      <c r="I18" s="42"/>
    </row>
    <row r="19" spans="1:9" ht="13.5" customHeight="1">
      <c r="A19" s="42"/>
      <c r="B19" s="42"/>
      <c r="C19" s="43"/>
      <c r="D19" s="42"/>
      <c r="E19" s="42"/>
      <c r="F19" s="42"/>
      <c r="G19" s="42"/>
      <c r="H19" s="42"/>
      <c r="I19" s="42"/>
    </row>
  </sheetData>
  <sheetProtection/>
  <mergeCells count="4">
    <mergeCell ref="C2:D3"/>
    <mergeCell ref="G2:H3"/>
    <mergeCell ref="B2:B4"/>
    <mergeCell ref="F2:F4"/>
  </mergeCells>
  <printOptions/>
  <pageMargins left="0.5" right="0.46" top="0.63" bottom="0.43" header="0.22" footer="0.21"/>
  <pageSetup horizontalDpi="300" verticalDpi="300" orientation="landscape" paperSize="9" r:id="rId3"/>
  <headerFooter alignWithMargins="0">
    <oddHeader>&amp;L&amp;"Arial;Fed"&amp;14ARDEN OFF-LINE&amp;R&amp;"Arial;Fed"&amp;14GEVINSTREGNSKAB</oddHeader>
    <oddFooter>&amp;L&amp;D &amp;T&amp;RSide: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Rockwool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subject/>
  <dc:creator>Jacob Nielsen</dc:creator>
  <cp:keywords/>
  <dc:description/>
  <cp:lastModifiedBy>Søren Boeriis</cp:lastModifiedBy>
  <cp:lastPrinted>2010-11-23T11:56:05Z</cp:lastPrinted>
  <dcterms:created xsi:type="dcterms:W3CDTF">2000-07-14T07:44:31Z</dcterms:created>
  <dcterms:modified xsi:type="dcterms:W3CDTF">2012-01-07T17:57:27Z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